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FOURNITURES\Fourniture Articles Ateliers\2_BPU DQE\"/>
    </mc:Choice>
  </mc:AlternateContent>
  <bookViews>
    <workbookView xWindow="-120" yWindow="-120" windowWidth="29040" windowHeight="15720"/>
  </bookViews>
  <sheets>
    <sheet name="BPU LOT 4" sheetId="1" r:id="rId1"/>
    <sheet name="DQE LOT 4" sheetId="3" r:id="rId2"/>
  </sheets>
  <definedNames>
    <definedName name="_xlnm.Print_Titles" localSheetId="0">'BPU LOT 4'!$10:$10</definedName>
    <definedName name="_xlnm.Print_Titles" localSheetId="1">'DQE LOT 4'!$11:$11</definedName>
    <definedName name="_xlnm.Print_Area" localSheetId="0">'BPU LOT 4'!$A$1:$K$201</definedName>
    <definedName name="_xlnm.Print_Area" localSheetId="1">'DQE LOT 4'!$A$1:$I$213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G212" i="3" l="1"/>
  <c r="G211" i="3"/>
  <c r="G210" i="3"/>
  <c r="G209" i="3"/>
  <c r="G208" i="3"/>
  <c r="G207" i="3"/>
  <c r="G206" i="3"/>
  <c r="G205" i="3"/>
  <c r="G201" i="3"/>
  <c r="I201" i="3" s="1"/>
  <c r="G202" i="3"/>
  <c r="I202" i="3" s="1"/>
  <c r="G200" i="3"/>
  <c r="I200" i="3" s="1"/>
  <c r="G198" i="3"/>
  <c r="I198" i="3" s="1"/>
  <c r="G194" i="3"/>
  <c r="I194" i="3" s="1"/>
  <c r="G195" i="3"/>
  <c r="I195" i="3" s="1"/>
  <c r="G196" i="3"/>
  <c r="I196" i="3" s="1"/>
  <c r="G197" i="3"/>
  <c r="I197" i="3" s="1"/>
  <c r="G193" i="3"/>
  <c r="I193" i="3" s="1"/>
  <c r="G189" i="3"/>
  <c r="I189" i="3" s="1"/>
  <c r="G190" i="3"/>
  <c r="I190" i="3" s="1"/>
  <c r="G191" i="3"/>
  <c r="I191" i="3" s="1"/>
  <c r="G188" i="3"/>
  <c r="I188" i="3" s="1"/>
  <c r="G185" i="3"/>
  <c r="I185" i="3" s="1"/>
  <c r="G186" i="3"/>
  <c r="I186" i="3" s="1"/>
  <c r="G184" i="3"/>
  <c r="I184" i="3" s="1"/>
  <c r="G180" i="3"/>
  <c r="I180" i="3" s="1"/>
  <c r="G181" i="3"/>
  <c r="I181" i="3" s="1"/>
  <c r="G182" i="3"/>
  <c r="I182" i="3" s="1"/>
  <c r="G179" i="3"/>
  <c r="I179" i="3" s="1"/>
  <c r="G176" i="3"/>
  <c r="I176" i="3" s="1"/>
  <c r="G177" i="3"/>
  <c r="I177" i="3" s="1"/>
  <c r="G175" i="3"/>
  <c r="I175" i="3" s="1"/>
  <c r="G133" i="3"/>
  <c r="I133" i="3" s="1"/>
  <c r="G134" i="3"/>
  <c r="I134" i="3" s="1"/>
  <c r="G135" i="3"/>
  <c r="I135" i="3" s="1"/>
  <c r="G136" i="3"/>
  <c r="I136" i="3" s="1"/>
  <c r="G137" i="3"/>
  <c r="I137" i="3" s="1"/>
  <c r="G138" i="3"/>
  <c r="I138" i="3" s="1"/>
  <c r="G139" i="3"/>
  <c r="I139" i="3" s="1"/>
  <c r="G140" i="3"/>
  <c r="I140" i="3" s="1"/>
  <c r="G141" i="3"/>
  <c r="I141" i="3" s="1"/>
  <c r="G142" i="3"/>
  <c r="I142" i="3" s="1"/>
  <c r="G143" i="3"/>
  <c r="I143" i="3" s="1"/>
  <c r="G144" i="3"/>
  <c r="I144" i="3" s="1"/>
  <c r="G145" i="3"/>
  <c r="I145" i="3" s="1"/>
  <c r="G146" i="3"/>
  <c r="I146" i="3" s="1"/>
  <c r="G147" i="3"/>
  <c r="I147" i="3" s="1"/>
  <c r="G148" i="3"/>
  <c r="I148" i="3" s="1"/>
  <c r="G149" i="3"/>
  <c r="I149" i="3" s="1"/>
  <c r="G150" i="3"/>
  <c r="I150" i="3" s="1"/>
  <c r="G151" i="3"/>
  <c r="I151" i="3" s="1"/>
  <c r="G152" i="3"/>
  <c r="I152" i="3" s="1"/>
  <c r="G153" i="3"/>
  <c r="I153" i="3" s="1"/>
  <c r="G154" i="3"/>
  <c r="I154" i="3" s="1"/>
  <c r="G155" i="3"/>
  <c r="I155" i="3" s="1"/>
  <c r="G156" i="3"/>
  <c r="I156" i="3" s="1"/>
  <c r="G157" i="3"/>
  <c r="I157" i="3" s="1"/>
  <c r="G158" i="3"/>
  <c r="I158" i="3" s="1"/>
  <c r="G159" i="3"/>
  <c r="I159" i="3" s="1"/>
  <c r="G160" i="3"/>
  <c r="I160" i="3" s="1"/>
  <c r="G161" i="3"/>
  <c r="I161" i="3" s="1"/>
  <c r="G162" i="3"/>
  <c r="I162" i="3" s="1"/>
  <c r="G163" i="3"/>
  <c r="I163" i="3" s="1"/>
  <c r="G164" i="3"/>
  <c r="I164" i="3" s="1"/>
  <c r="G165" i="3"/>
  <c r="I165" i="3" s="1"/>
  <c r="G166" i="3"/>
  <c r="I166" i="3" s="1"/>
  <c r="G167" i="3"/>
  <c r="I167" i="3" s="1"/>
  <c r="G168" i="3"/>
  <c r="I168" i="3" s="1"/>
  <c r="G169" i="3"/>
  <c r="I169" i="3" s="1"/>
  <c r="G170" i="3"/>
  <c r="I170" i="3" s="1"/>
  <c r="G171" i="3"/>
  <c r="I171" i="3" s="1"/>
  <c r="G172" i="3"/>
  <c r="I172" i="3" s="1"/>
  <c r="G173" i="3"/>
  <c r="I173" i="3" s="1"/>
  <c r="G45" i="3"/>
  <c r="I45" i="3" s="1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I24" i="3" s="1"/>
  <c r="G25" i="3"/>
  <c r="I25" i="3" s="1"/>
  <c r="G26" i="3"/>
  <c r="I26" i="3" s="1"/>
  <c r="G27" i="3"/>
  <c r="I27" i="3" s="1"/>
  <c r="G28" i="3"/>
  <c r="I28" i="3" s="1"/>
  <c r="G29" i="3"/>
  <c r="I29" i="3" s="1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36" i="3"/>
  <c r="I36" i="3" s="1"/>
  <c r="G37" i="3"/>
  <c r="I37" i="3" s="1"/>
  <c r="G38" i="3"/>
  <c r="I38" i="3" s="1"/>
  <c r="G39" i="3"/>
  <c r="I39" i="3" s="1"/>
  <c r="G40" i="3"/>
  <c r="I40" i="3" s="1"/>
  <c r="G41" i="3"/>
  <c r="I41" i="3" s="1"/>
  <c r="G42" i="3"/>
  <c r="I42" i="3" s="1"/>
  <c r="G43" i="3"/>
  <c r="I43" i="3" s="1"/>
  <c r="G44" i="3"/>
  <c r="I44" i="3" s="1"/>
  <c r="G46" i="3"/>
  <c r="I46" i="3" s="1"/>
  <c r="G47" i="3"/>
  <c r="I47" i="3" s="1"/>
  <c r="G48" i="3"/>
  <c r="I48" i="3" s="1"/>
  <c r="G49" i="3"/>
  <c r="I49" i="3" s="1"/>
  <c r="G50" i="3"/>
  <c r="I50" i="3" s="1"/>
  <c r="G51" i="3"/>
  <c r="I51" i="3" s="1"/>
  <c r="G52" i="3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I61" i="3" s="1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72" i="3"/>
  <c r="I72" i="3" s="1"/>
  <c r="G73" i="3"/>
  <c r="I73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80" i="3"/>
  <c r="I80" i="3" s="1"/>
  <c r="G81" i="3"/>
  <c r="I81" i="3" s="1"/>
  <c r="G82" i="3"/>
  <c r="I82" i="3" s="1"/>
  <c r="G83" i="3"/>
  <c r="I83" i="3" s="1"/>
  <c r="G84" i="3"/>
  <c r="I84" i="3" s="1"/>
  <c r="G85" i="3"/>
  <c r="I85" i="3" s="1"/>
  <c r="G86" i="3"/>
  <c r="I86" i="3" s="1"/>
  <c r="G87" i="3"/>
  <c r="I87" i="3" s="1"/>
  <c r="G88" i="3"/>
  <c r="I88" i="3" s="1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I95" i="3" s="1"/>
  <c r="G96" i="3"/>
  <c r="I96" i="3" s="1"/>
  <c r="G97" i="3"/>
  <c r="I97" i="3" s="1"/>
  <c r="G98" i="3"/>
  <c r="I98" i="3" s="1"/>
  <c r="G99" i="3"/>
  <c r="I99" i="3" s="1"/>
  <c r="G100" i="3"/>
  <c r="I100" i="3" s="1"/>
  <c r="G101" i="3"/>
  <c r="I101" i="3" s="1"/>
  <c r="G102" i="3"/>
  <c r="I102" i="3" s="1"/>
  <c r="G103" i="3"/>
  <c r="I103" i="3" s="1"/>
  <c r="G104" i="3"/>
  <c r="I104" i="3" s="1"/>
  <c r="G105" i="3"/>
  <c r="I105" i="3" s="1"/>
  <c r="G106" i="3"/>
  <c r="I106" i="3" s="1"/>
  <c r="G107" i="3"/>
  <c r="I107" i="3" s="1"/>
  <c r="G108" i="3"/>
  <c r="I108" i="3" s="1"/>
  <c r="G109" i="3"/>
  <c r="I109" i="3" s="1"/>
  <c r="G110" i="3"/>
  <c r="I110" i="3" s="1"/>
  <c r="G111" i="3"/>
  <c r="I111" i="3" s="1"/>
  <c r="G113" i="3"/>
  <c r="I113" i="3" s="1"/>
  <c r="G114" i="3"/>
  <c r="I114" i="3" s="1"/>
  <c r="G115" i="3"/>
  <c r="I115" i="3" s="1"/>
  <c r="G116" i="3"/>
  <c r="I116" i="3" s="1"/>
  <c r="G117" i="3"/>
  <c r="I117" i="3" s="1"/>
  <c r="G118" i="3"/>
  <c r="I118" i="3" s="1"/>
  <c r="G119" i="3"/>
  <c r="I119" i="3" s="1"/>
  <c r="G120" i="3"/>
  <c r="I120" i="3" s="1"/>
  <c r="G121" i="3"/>
  <c r="I121" i="3" s="1"/>
  <c r="G122" i="3"/>
  <c r="I122" i="3" s="1"/>
  <c r="G123" i="3"/>
  <c r="I123" i="3" s="1"/>
  <c r="G124" i="3"/>
  <c r="I124" i="3" s="1"/>
  <c r="G125" i="3"/>
  <c r="I125" i="3" s="1"/>
  <c r="G126" i="3"/>
  <c r="I126" i="3" s="1"/>
  <c r="G127" i="3"/>
  <c r="I127" i="3" s="1"/>
  <c r="G128" i="3"/>
  <c r="I128" i="3" s="1"/>
  <c r="G129" i="3"/>
  <c r="I129" i="3" s="1"/>
  <c r="G130" i="3"/>
  <c r="I130" i="3" s="1"/>
  <c r="G131" i="3"/>
  <c r="I131" i="3" s="1"/>
  <c r="G132" i="3"/>
  <c r="I132" i="3" s="1"/>
  <c r="K201" i="1"/>
  <c r="K195" i="1"/>
  <c r="K197" i="1"/>
  <c r="K196" i="1"/>
  <c r="K194" i="1"/>
  <c r="K193" i="1"/>
  <c r="K190" i="1"/>
  <c r="K189" i="1"/>
  <c r="K180" i="1"/>
  <c r="K170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68" i="1"/>
  <c r="K167" i="1"/>
  <c r="K166" i="1"/>
  <c r="K165" i="1"/>
  <c r="K164" i="1"/>
  <c r="K163" i="1"/>
  <c r="K162" i="1"/>
  <c r="K161" i="1"/>
  <c r="K172" i="1"/>
  <c r="K171" i="1"/>
  <c r="K169" i="1"/>
  <c r="K104" i="1"/>
  <c r="K107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19" i="1"/>
  <c r="K18" i="1"/>
  <c r="K17" i="1"/>
  <c r="K16" i="1"/>
  <c r="K15" i="1"/>
  <c r="K14" i="1"/>
  <c r="K13" i="1"/>
  <c r="K105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110" i="1"/>
  <c r="K109" i="1"/>
  <c r="K108" i="1"/>
  <c r="K106" i="1"/>
  <c r="A8" i="3"/>
  <c r="B8" i="3"/>
  <c r="I212" i="3" l="1"/>
  <c r="I209" i="3"/>
  <c r="I208" i="3"/>
  <c r="I210" i="3"/>
  <c r="I211" i="3"/>
  <c r="I207" i="3"/>
  <c r="I206" i="3"/>
  <c r="K199" i="1"/>
  <c r="K200" i="1"/>
  <c r="K192" i="1"/>
  <c r="K188" i="1"/>
  <c r="K187" i="1"/>
  <c r="K184" i="1"/>
  <c r="K185" i="1"/>
  <c r="K183" i="1"/>
  <c r="K179" i="1"/>
  <c r="K181" i="1"/>
  <c r="K178" i="1"/>
  <c r="K175" i="1"/>
  <c r="K176" i="1"/>
  <c r="K174" i="1"/>
  <c r="K112" i="1"/>
  <c r="D11" i="3" l="1"/>
  <c r="G13" i="3" l="1"/>
  <c r="I13" i="3" s="1"/>
  <c r="I205" i="3" s="1"/>
  <c r="I213" i="3" s="1"/>
</calcChain>
</file>

<file path=xl/sharedStrings.xml><?xml version="1.0" encoding="utf-8"?>
<sst xmlns="http://schemas.openxmlformats.org/spreadsheetml/2006/main" count="1687" uniqueCount="491">
  <si>
    <t>Référence BPU</t>
  </si>
  <si>
    <t>Désignation de l'article</t>
  </si>
  <si>
    <t>Unité 
de commande</t>
  </si>
  <si>
    <t>Référence fabricant ou fournisseur</t>
  </si>
  <si>
    <r>
      <t xml:space="preserve">Opérateur économique </t>
    </r>
    <r>
      <rPr>
        <b/>
        <i/>
        <sz val="18"/>
        <rFont val="Calibri"/>
        <family val="2"/>
      </rPr>
      <t>Soumissionnaire</t>
    </r>
  </si>
  <si>
    <t>Prix Unitaire
€ HT</t>
  </si>
  <si>
    <t>FOURNITURES D'ARTICLES D’ATELIERS DESTINES A LA MAINTENANCE 
DES SITES DU GHT de MARTINIQUE</t>
  </si>
  <si>
    <t>1.1</t>
  </si>
  <si>
    <t>1.2</t>
  </si>
  <si>
    <t>1.3</t>
  </si>
  <si>
    <t>1.4</t>
  </si>
  <si>
    <t>1.5</t>
  </si>
  <si>
    <t>1.6</t>
  </si>
  <si>
    <t>unité</t>
  </si>
  <si>
    <t>2.1</t>
  </si>
  <si>
    <t>2.2</t>
  </si>
  <si>
    <t>2.3</t>
  </si>
  <si>
    <t>2.4</t>
  </si>
  <si>
    <t>2.5</t>
  </si>
  <si>
    <t>3.1</t>
  </si>
  <si>
    <t>3.2</t>
  </si>
  <si>
    <t>3.3</t>
  </si>
  <si>
    <t>-</t>
  </si>
  <si>
    <t xml:space="preserve">BPU 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</si>
  <si>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</si>
  <si>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</si>
  <si>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</si>
  <si>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</si>
  <si>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</si>
  <si>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</si>
  <si>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</si>
  <si>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</si>
  <si>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</si>
  <si>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</si>
  <si>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6.4</t>
  </si>
  <si>
    <t>7.1</t>
  </si>
  <si>
    <t>7.2</t>
  </si>
  <si>
    <t>7.3</t>
  </si>
  <si>
    <t>8.1</t>
  </si>
  <si>
    <t>8.2</t>
  </si>
  <si>
    <t>8.3</t>
  </si>
  <si>
    <t>DQE</t>
  </si>
  <si>
    <t>Quantité</t>
  </si>
  <si>
    <t>Prix Total
€ HT</t>
  </si>
  <si>
    <t>Sous -totaux par poste</t>
  </si>
  <si>
    <t xml:space="preserve">Montant total DQE € HT </t>
  </si>
  <si>
    <t>Prix € HT</t>
  </si>
  <si>
    <t>N.B. : Le DQE n'est pas contractuel. Il sert à comparer les candidats sur la base des prix du BPU qui sont contractuels.</t>
  </si>
  <si>
    <t>Marque ou équivalent</t>
  </si>
  <si>
    <t>Référence opérateur économique
(*)</t>
  </si>
  <si>
    <t>Désignation de l'article proposé
(*)</t>
  </si>
  <si>
    <t>Taux TVA appliqué
%
(*)</t>
  </si>
  <si>
    <t>(* ) Colonnes à compléter impérativement par le soumissionnaire.</t>
  </si>
  <si>
    <r>
      <t>Prix Unitaire
€ HT</t>
    </r>
    <r>
      <rPr>
        <b/>
        <i/>
        <sz val="11"/>
        <color rgb="FFFF0000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(*)</t>
    </r>
  </si>
  <si>
    <t>Prix Unitaire
€ TTC</t>
  </si>
  <si>
    <t>* Les quantités sont simulées pour un besoin annuel*</t>
  </si>
  <si>
    <t>ARTICLES D'ELECTRICITE – ZONE CENTRE</t>
  </si>
  <si>
    <t>1-SYSTÈMES DE GOULOTTES, COLONNES ET DISTRIBUTION PAR LE SOL, SYSTEMES DE CHEMINS CABLES, APPAREILLAGE</t>
  </si>
  <si>
    <t>LOT n°4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</si>
  <si>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</si>
  <si>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</si>
  <si>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</si>
  <si>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</si>
  <si>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</si>
  <si>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</si>
  <si>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</si>
  <si>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</si>
  <si>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</si>
  <si>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</si>
  <si>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</si>
  <si>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</si>
  <si>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</si>
  <si>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</si>
  <si>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</si>
  <si>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</si>
  <si>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</si>
  <si>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</si>
  <si>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</si>
  <si>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</si>
  <si>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</si>
  <si>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</si>
  <si>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</si>
  <si>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</si>
  <si>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</si>
  <si>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</si>
  <si>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</si>
  <si>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</si>
  <si>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</si>
  <si>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</si>
  <si>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</si>
  <si>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</si>
  <si>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</si>
  <si>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</si>
  <si>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</si>
  <si>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</si>
  <si>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</si>
  <si>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</si>
  <si>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</si>
  <si>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</si>
  <si>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</si>
  <si>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</si>
  <si>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</si>
  <si>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</si>
  <si>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</si>
  <si>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</si>
  <si>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</si>
  <si>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</si>
  <si>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</si>
  <si>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</si>
  <si>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</si>
  <si>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</si>
  <si>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</si>
  <si>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</si>
  <si>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</si>
  <si>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</si>
  <si>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</si>
  <si>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</si>
  <si>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</si>
  <si>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</si>
  <si>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</si>
  <si>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</si>
  <si>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</si>
  <si>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</si>
  <si>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</si>
  <si>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</si>
  <si>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</si>
  <si>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</si>
  <si>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</si>
  <si>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</si>
  <si>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</si>
  <si>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</si>
  <si>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</si>
  <si>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</si>
  <si>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</si>
  <si>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</si>
  <si>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</si>
  <si>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</si>
  <si>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</si>
  <si>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</si>
  <si>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</si>
  <si>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</si>
  <si>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</si>
  <si>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</si>
  <si>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</si>
  <si>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</si>
  <si>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</si>
  <si>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</si>
  <si>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</si>
  <si>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</si>
  <si>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</si>
  <si>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</si>
  <si>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</si>
  <si>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Embout pour goulotte à clippage direct Mosaic 50x105mm - blanc</t>
  </si>
  <si>
    <t>Angle extérieur pour goulotte à clippage direct Mosaic 50x105mm - blanc</t>
  </si>
  <si>
    <t>Angle intérieur pour goulotte à clippage direct Mosaic 50x105mm - blanc</t>
  </si>
  <si>
    <t>Angle plat 90° pour goulotte à clippage direct Mosaic 50x105mm - blanc</t>
  </si>
  <si>
    <t xml:space="preserve">Dérivation plane vers goulotte à clippage direct Mosaic 50x105mm </t>
  </si>
  <si>
    <t>Dérivation pour goulotte à clippage direct Mosaic vers passage de plancher dimensions 50x12mm ou 92x20mm</t>
  </si>
  <si>
    <t>Eclisse de jonction pour goulotte à clippage direct Mosaic 50x105mm - blanc</t>
  </si>
  <si>
    <t>Goulotte 2 compartiments à clippage direct 50x130mm Mosaic de longueur 2m - blanc</t>
  </si>
  <si>
    <t>Eclisse de jonction pour goulotte à clippage direct Mosaic 50x80mm , 50x130mm ou 50x180mm - blanc</t>
  </si>
  <si>
    <t>Embout pour goulotte à clippage direct Mosaic 50x130mm - blanc</t>
  </si>
  <si>
    <t>Angle intérieur pour goulotte à clippage direct Mosaic 50x130mm - blanc</t>
  </si>
  <si>
    <t>Goulotte 3 compartiments à clippage direct 50x180mm Mosaic de longueur 2m - blanc</t>
  </si>
  <si>
    <t>Embout pour goulotte à clippage direct Mosaic 50x180mm - blanc</t>
  </si>
  <si>
    <t>Accessoire Soluclip pour montage Mosaic sur goulotte Mosaic à clippage direct - blanc</t>
  </si>
  <si>
    <t>Angle plat 90° pour goulotte à clippage direct Mosaic 50x180mm - blanc</t>
  </si>
  <si>
    <t>Angle intérieur pour goulotte à clippage direct Mosaic 50x180mm - blanc</t>
  </si>
  <si>
    <t>Angle extérieur pour goulotte à clippage direct Mosaic 50x180mm - blanc</t>
  </si>
  <si>
    <t xml:space="preserve">Double prise RJ45 catégorie 6 FTP spéciale goulotte Mosaic à clippage direct 3 modules - blanc </t>
  </si>
  <si>
    <t xml:space="preserve">Embout pour fixation rapide des goulottes DLP monobloc avec le Spit Pulsa 700 E </t>
  </si>
  <si>
    <t xml:space="preserve">Prise RJ 45 multimédia Mosaic catégorie6 STP télévision , téléphone , informatique 2 modules - blanc </t>
  </si>
  <si>
    <t xml:space="preserve">Prise USB Type-A + USB Type-C 3A 5V= 15W Mosaic Link raccordement latéral 2 modules 230V - blanc </t>
  </si>
  <si>
    <t xml:space="preserve">Prise RJ45 catégorie 6A STP à blindage métal Mosaic 1 module - blanc </t>
  </si>
  <si>
    <t>Prise RJ45 catégorie 6A STP à blindage métal Mosaic 2 modules - blanc</t>
  </si>
  <si>
    <t>Prise de courant 2P+T Surface Soluclip pour goulotte Mosaic à clippage direct 2 modules - blanc</t>
  </si>
  <si>
    <t>Double prise de courant 2P+T Surface Soluclip pour goulotte Mosaic à clippage direct 4 modules - blanc</t>
  </si>
  <si>
    <t>Triple prise de courant 2P+T Surface Soluclip pour goulotte Mosaic à clippage direct 6 modules - blanc</t>
  </si>
  <si>
    <t xml:space="preserve">Quadruple prise de courant 2P+T Surface Soluclip pour goulotte Mosaic à clippage direct 8 modules - blanc </t>
  </si>
  <si>
    <t xml:space="preserve">Prise de courant 2P+T Surface à détrompage Soluclip pour goulotte Mosaic à clippage direct 2 modules - rouge </t>
  </si>
  <si>
    <t>Double prise de courant 2P+T Surface à détrompage Soluclip pour goulotte Mosaic à clippage direct 4 modules - rouge</t>
  </si>
  <si>
    <t xml:space="preserve">Triple prise de courant 2P+T Surface à détrompage Soluclip pour goulotte Mosaic à clippage direct 6 modules - rouge </t>
  </si>
  <si>
    <t>Quadruple prise de courant 2P+T Surface à détrompage Soluclip pour goulotte Mosaic à clippage direct 8 modules - rouge</t>
  </si>
  <si>
    <t xml:space="preserve">Accessoire de raccordement Mosaic Link pour liaison entre 2 blocs de prises </t>
  </si>
  <si>
    <t xml:space="preserve">Lot de 200 prises de courant 2P+T Surface Mosaic 2 modules à connexion par bornes automatiques référence 077111L - blanc </t>
  </si>
  <si>
    <t>Détrompeur pour fiche et prise de courant 2P+T</t>
  </si>
  <si>
    <t>Interrupteur ou va-et-vient dooxie 10AX 250V~ finition blanc</t>
  </si>
  <si>
    <t>Prise de courant 2P+T Surface dooxie 16A finition blanc</t>
  </si>
  <si>
    <t>Plaque carrée dooxie 1 poste finition blanc</t>
  </si>
  <si>
    <t>Poussoir simple dooxie 6A 250V~ finition blanc</t>
  </si>
  <si>
    <t>Griffe Rapido profondeur 30mm pour fixation des appareils dooxie en rénovation</t>
  </si>
  <si>
    <t>Prise de courant avec terre étanche avec volet Plexo 16A 250V livrée complète pour montage en apparent gris</t>
  </si>
  <si>
    <t>Interrupteur ou va-et-vient étanche Plexo 10AX 250V~ IP55 IK08 livré complet pour fixation saillie - gris</t>
  </si>
  <si>
    <t>Poussoir NO étanche Plexo 10A IP55 IK08 livré complet pour fixation saillie - gris</t>
  </si>
  <si>
    <t>Double prise de courant précâblée 2x2P+T horizontale étanche Plexo livrée complète pour fixation saillie - gris</t>
  </si>
  <si>
    <t>Triple prise de courant Plexo précâblée horizontale 16A 250V, livré complet avec boîtier saillie - Gris</t>
  </si>
  <si>
    <t>Prise de courant 2P+T étanche Plexo 16A 250V IP55 IK08 livrée complète pour fixation en encastré - gris</t>
  </si>
  <si>
    <t>Interrupteur ou va-et-vient étanche Plexo 10AX 250V~ IP55 IK08 livré complet pour fixation en encastre - gris</t>
  </si>
  <si>
    <t>Poussoir NO étanche Plexo 10A IP55 IK08 livré complet pour fixation en encastré - gris</t>
  </si>
  <si>
    <t>Kit de griffes rapido profondeur 40mm pour fixation des appareils Plexo en rénovation</t>
  </si>
  <si>
    <t>Prise RJ45 catégorie 6 STP blindée Mosaic 1 module - blanc</t>
  </si>
  <si>
    <t>Prise RJ45 catégorie 6 FTP Mosaic 2 modules - blanc</t>
  </si>
  <si>
    <t>Interrupteur ou va-et-vient 10AX 250V~ Mosaic Easy-Led 2 modules - blanc</t>
  </si>
  <si>
    <t>Interrupteur ou va-et-vient 10AX 250V~ Mosaic Easy-Led 1 module - blanc</t>
  </si>
  <si>
    <t>Poussoir ou poussoir inverseur Mosaic Easy-Led 6A 250V~ 2 modules - blanc</t>
  </si>
  <si>
    <t>Poussoir ou poussoir inverseur Mosaic Easy-Led 6A 250V~ 1 module - blanc</t>
  </si>
  <si>
    <t>Obturateur Mosaic 1 module - blanc</t>
  </si>
  <si>
    <t>Obturateur Mosaic 45*45 mm - blanc</t>
  </si>
  <si>
    <t xml:space="preserve">Bloc de jonction de passage à vis viking 3 avec 1 jonction 1 entrée 1 sortie section 2,5mm² - pas 5mm - gris </t>
  </si>
  <si>
    <t xml:space="preserve">Bloc de jonction de passage à vis viking 3 avec 1 jonction 1 entrée 1 sortie section 6mm² - pas 8mm - gris </t>
  </si>
  <si>
    <t xml:space="preserve">Bloc de jonction de passage à vis viking 3 avec 1 jonction 1 entrée 1 sortie section 10mm² - pas 10mm - gris </t>
  </si>
  <si>
    <t xml:space="preserve">Bloc de jonction de passage à vis viking 3 avec 1 jonction 1 entrée 1 sortie section 35mm² - pas 15mm - gris </t>
  </si>
  <si>
    <t xml:space="preserve">Bloc de jonction pour conducteur de protection à vis viking 3 avec 1 jonction 1 entrée 1 sortie section 2,5mm² - pas 5mm </t>
  </si>
  <si>
    <t xml:space="preserve">Bloc de jonction pour conducteur de protection à vis viking 3 avec 1 jonction 1 entrée 1 sortie section 6mm² - pas 8mm </t>
  </si>
  <si>
    <t xml:space="preserve">Bloc de jonction pour conducteur de protection à vis viking 3 avec 1 jonction 1 entrée 1 sortie section 16mm² - pas 12mm </t>
  </si>
  <si>
    <t xml:space="preserve">Bloc de jonction pour conducteur de protection à vis viking 3 avec 1 jonction 1 entrée 1 sortie section 35mm² - pas 15mm </t>
  </si>
  <si>
    <t xml:space="preserve">Fiche mobile droite Hypra IP44 16A - 200V~ à 250V~ - 2P+T - plastique </t>
  </si>
  <si>
    <t xml:space="preserve">Fiche mobile droite Hypra IP44 16A - 380V~ à 415V~ - 3P+N+T- plastique </t>
  </si>
  <si>
    <t xml:space="preserve">Fiche mobile droite Hypra IP44 32A - 380V~ à 415V~ - 3P+N+T - plastique </t>
  </si>
  <si>
    <t xml:space="preserve">Fiche mobile droite Hypra IP44 63A - 380V~ à 415V~ - 3P+N+T - plastique </t>
  </si>
  <si>
    <t xml:space="preserve">Prise de courant 2P+T à puits français avec volet 16A 250V Soliroc IK10 </t>
  </si>
  <si>
    <t xml:space="preserve">Prise de courant 2P+T à puits français sans volet 16A 250V Soliroc IK10 IP20 </t>
  </si>
  <si>
    <t>Plaque 1 poste Soliroc IK10</t>
  </si>
  <si>
    <t xml:space="preserve">Support à vis pour Mosaic , Céliane ou Soliroc pour 1 poste ou 2 modules </t>
  </si>
  <si>
    <t>Boîte monoposte Batibox pour cloisons sèches 1 poste diamètre 67mm - profondeur 50mm</t>
  </si>
  <si>
    <t xml:space="preserve">Boîte multiposte Batibox pour cloisons sèches 2 postes ou 4 à 5 modules - profondeur 40mm </t>
  </si>
  <si>
    <t>Boîte multiposte Batibox pour cloisons sèches 3 postes ou 6 à 8 modules - profondeur 50mm</t>
  </si>
  <si>
    <t xml:space="preserve">Boîte multiposte Batibox cloisons sèches 4 postes 8 à 10 modules - profondeur 50mm </t>
  </si>
  <si>
    <t>Gabarit de pose pour boîte Batibox cloisons sèches</t>
  </si>
  <si>
    <t xml:space="preserve">Boîte de dérivation carrée Plexo dimensions 80x80x45mm - gris RAL7035 </t>
  </si>
  <si>
    <t xml:space="preserve">Boîte de dérivation carrée à 7 entrées pour presse-étoupe Plexo dimensions 80x80x45mm - gris RAL7035 </t>
  </si>
  <si>
    <t>Boîte de dérivation carrée à 7 entrées pour presse-étoupe Plexo dimensions 105x105x55mm - gris RAL7035</t>
  </si>
  <si>
    <t>Fiche borne à vis 2P+T 16A IK08 IP44 à sortie droite</t>
  </si>
  <si>
    <t>Prolongateur borne à vis 2P+T 16A IK08 IP44 à sortie droite</t>
  </si>
  <si>
    <t xml:space="preserve">Fiche borne à vis 2P+T 16A IK08 à sortie latérale à anneau </t>
  </si>
  <si>
    <t>Télérupteur 16A 2NO 230...240VCA 110VCC 50-60Hz</t>
  </si>
  <si>
    <t>Télérupteur 16A 4NO 230...240VCA 110VCC 50-60Hz</t>
  </si>
  <si>
    <t>Interrupteur-sectionneur 4P 100A 415VAC</t>
  </si>
  <si>
    <t>Interrupteur crépusculaire programmable - 1 canal</t>
  </si>
  <si>
    <t>Interrupteur crépusculaire programmable - 2 canal</t>
  </si>
  <si>
    <t>Colliers d'installation - 132x9 mm</t>
  </si>
  <si>
    <t>Colliers d'installation - 194x9 mm</t>
  </si>
  <si>
    <t>Colliers d'installation - 273x9 mm</t>
  </si>
  <si>
    <t>Colliers d'installation - 370x9 mm</t>
  </si>
  <si>
    <t>Collier Colring incolore à denture intérieure largeur 2,4mm et longueur à plat 180mm</t>
  </si>
  <si>
    <t>Collier Colring incolore à denture intérieure largeur 4,6mm et longueur à plat 280mm</t>
  </si>
  <si>
    <t>LEGRAND</t>
  </si>
  <si>
    <t>077570L</t>
  </si>
  <si>
    <t>077101L</t>
  </si>
  <si>
    <t>077102L</t>
  </si>
  <si>
    <t>077103L</t>
  </si>
  <si>
    <t>077104L</t>
  </si>
  <si>
    <t>077121L</t>
  </si>
  <si>
    <t>077122L</t>
  </si>
  <si>
    <t>077123L</t>
  </si>
  <si>
    <t>077124L</t>
  </si>
  <si>
    <t>077100L</t>
  </si>
  <si>
    <t>077199L</t>
  </si>
  <si>
    <t>069711L</t>
  </si>
  <si>
    <t>069720L</t>
  </si>
  <si>
    <t>069768L</t>
  </si>
  <si>
    <t>069763L</t>
  </si>
  <si>
    <t>069831L</t>
  </si>
  <si>
    <t>069811L</t>
  </si>
  <si>
    <t>069820L</t>
  </si>
  <si>
    <t>070076L</t>
  </si>
  <si>
    <t>076565L</t>
  </si>
  <si>
    <t>0770011L</t>
  </si>
  <si>
    <t>077001L</t>
  </si>
  <si>
    <t>077040L</t>
  </si>
  <si>
    <t>077030L</t>
  </si>
  <si>
    <t>A9C30812</t>
  </si>
  <si>
    <t>A9C30814</t>
  </si>
  <si>
    <t>A9S65491</t>
  </si>
  <si>
    <t>CCT15225</t>
  </si>
  <si>
    <t>CCT15245</t>
  </si>
  <si>
    <t>ENN47922</t>
  </si>
  <si>
    <t>ENN47942</t>
  </si>
  <si>
    <t>ENN47962</t>
  </si>
  <si>
    <t>Dérivation d'angle intérieur pour goulotte à clippage direct Mosaic 50x80mm, 50x105mm ou 50x130mm</t>
  </si>
  <si>
    <t>Dérivation plane vers goulotte à clippage direct Mosaic 50x105mm pour références 075603, 075604 et 075606</t>
  </si>
  <si>
    <t xml:space="preserve">Goulotte 1 compartiment à clippage direct 50x105mm Mosaic de longueur 2m - blanc </t>
  </si>
  <si>
    <t>Butée de blocage pour bloc de jonction viking 3 avec pas 6mm automatique</t>
  </si>
  <si>
    <t>SCHNEIDER</t>
  </si>
  <si>
    <t xml:space="preserve">2-PROTECTION DE PUISSANCE CANALISATION ELECTRIQUES, COMMANDE MODULAIRE, CONNEXION, REPARTITION, COFFRET ARMOIRE DE DISTRIBUTION 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</si>
  <si>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</si>
  <si>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</si>
  <si>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</si>
  <si>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</si>
  <si>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</si>
  <si>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</si>
  <si>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</si>
  <si>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</si>
  <si>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</si>
  <si>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</si>
  <si>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</si>
  <si>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</si>
  <si>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</si>
  <si>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</si>
  <si>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</si>
  <si>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</si>
  <si>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</si>
  <si>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</si>
  <si>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</si>
  <si>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</si>
  <si>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</si>
  <si>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</si>
  <si>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</si>
  <si>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</si>
  <si>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</si>
  <si>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</si>
  <si>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</si>
  <si>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</si>
  <si>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</si>
  <si>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</si>
  <si>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</si>
  <si>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</si>
  <si>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</si>
  <si>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</si>
  <si>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</si>
  <si>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</si>
  <si>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</si>
  <si>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</si>
  <si>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</si>
  <si>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</si>
  <si>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</si>
  <si>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</si>
  <si>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</si>
  <si>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</si>
  <si>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</si>
  <si>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</si>
  <si>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</si>
  <si>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</si>
  <si>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</si>
  <si>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</si>
  <si>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</si>
  <si>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</si>
  <si>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</si>
  <si>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</si>
  <si>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</si>
  <si>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</si>
  <si>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Disjoncteur - 2P - 10A - Courbe C - 400Vca - 6000A/10kA</t>
  </si>
  <si>
    <t>Disjoncteur - 2P - 16A - Courbe C - 400Vca - 6000A/10kA</t>
  </si>
  <si>
    <t>Disjoncteur - 2P - 20A - Courbe C - 400Vca - 6000A/10kA</t>
  </si>
  <si>
    <t>Disjoncteur - 2P - 25A - Courbe C - 400Vca - 6000A/10kA</t>
  </si>
  <si>
    <t>Disjoncteur - 2P - 32A - Courbe C - 400Vca - 6000A/10kA</t>
  </si>
  <si>
    <t>Disjoncteur - 2P - 63A - Courbe C - 400Vca - 6000A/10kA</t>
  </si>
  <si>
    <t>Disjoncteur - 2P - 10A - Courbe C - 400Vac - 15000A/25kA</t>
  </si>
  <si>
    <t>Disjoncteur - 2P - 16A - Courbe C - 400Vac - 15000A/25kA</t>
  </si>
  <si>
    <t>Disjoncteur - 2P - 20A - Courbe C - 400Vac - 15000A/25kA</t>
  </si>
  <si>
    <t>Disjoncteur - 2P - 32A - Courbe C - 400Vac - 15000A/25kA</t>
  </si>
  <si>
    <t>Disjoncteur - 2P - 63A - Courbe C - 400Vac - 15000A/25kA</t>
  </si>
  <si>
    <t>Bloc diff 230Vca (Ph/N) - 2P - 25A - 30mA - Type AC</t>
  </si>
  <si>
    <t>Bloc diff 230Vca (Ph/N) - 2P - 40A - 30mA - Type AC</t>
  </si>
  <si>
    <t>Bloc diff 230Vca (Ph/N) - 2P - 63A - 30mA - Type AC</t>
  </si>
  <si>
    <t>Bloc diff. 230Vca (Ph/N) - 2P - 25A - 30mA - Type A-SI</t>
  </si>
  <si>
    <t>Bloc diff. 230Vca (Ph/N) - 2P - 40A - 30mA - Type A-SI</t>
  </si>
  <si>
    <t>Bloc diff. 230Vca (Ph/N) - 2P - 63A - 30mA - Type A-SI</t>
  </si>
  <si>
    <t>Disjoncteur - 4P - 10A - Courbe C - 400Vca - 6000A/10kA</t>
  </si>
  <si>
    <t>Disjoncteur - 4P - 16A - Courbe C - 400Vca - 6000A/10kA</t>
  </si>
  <si>
    <t>Disjoncteur - 4P - 20A - Courbe C - 400Vca - 6000A/10kA</t>
  </si>
  <si>
    <t>Disjoncteur - 4P - 25A - Courbe C - 400Vca - 6000A/10kA</t>
  </si>
  <si>
    <t>Disjoncteur - 4P - 32A - Courbe C - 400Vca - 6000A/10kA</t>
  </si>
  <si>
    <t>Disjoncteur - 4P - 63A - Courbe C - 400Vca - 6000A/10kA</t>
  </si>
  <si>
    <t>Bloc diff 400Vca (Ph/Ph) - 4P - 25A - 30mA - Type AC</t>
  </si>
  <si>
    <t>Bloc diff 400Vca (Ph/Ph) - 4P - 40A - 30mA - Type AC</t>
  </si>
  <si>
    <t>Bloc diff 400Vca (Ph/Ph) - 4P - 63A - 30mA - Type AC</t>
  </si>
  <si>
    <t>Bloc diff - 4P 40A 300mA - 230Vca à 400Vca - Type AC</t>
  </si>
  <si>
    <t>Disjoncteur diff. 400Vca - 4P 16A 30mA - Crb C - 6kA - Type AC</t>
  </si>
  <si>
    <t>Disjoncteur diff. 400Vca - 4P 25A 30mA - Crb C - 6kA - Type AC</t>
  </si>
  <si>
    <t>Disjoncteur diff. 400Vca - 4P 32A 30mA - Crb C - 6kA - Type AC</t>
  </si>
  <si>
    <t>Disjoncteur à déclenchement instantané courbe MA 3P 40A</t>
  </si>
  <si>
    <t>Contacteur auxiliarisable - 2P - 16A - 2NO - 230/240Vca - 50Hz</t>
  </si>
  <si>
    <t>Contacteur auxiliarisable - 2P - 25A - 2NO - 230/240Vca - 50Hz</t>
  </si>
  <si>
    <t>Contacteur auxiliarisable - 4P - 25A - 4NO - 230/240Vca - 50Hz</t>
  </si>
  <si>
    <t>Cartouche industrielle cylindrique typegG 10x38mm avec voyant - 2A</t>
  </si>
  <si>
    <t>Cartouche industrielle cylindrique typegG 10x38mm avec voyant - 4A</t>
  </si>
  <si>
    <t>Cartouche industrielle cylindrique typegG 10x38mm avec voyant - 6A</t>
  </si>
  <si>
    <t>Cartouche industrielle cylindrique typegG 10x38mm avec voyant -10A</t>
  </si>
  <si>
    <t>Cartouche industrielle cylindrique typegG 10x38mm avec voyant -16A</t>
  </si>
  <si>
    <t>Cartouche industrielle cylindrique typegG 10x38mm avec voyant -25A</t>
  </si>
  <si>
    <t xml:space="preserve">Cartouche industrielle à couteau typegG taille 0 - avec percuteur - 63A </t>
  </si>
  <si>
    <t xml:space="preserve">Cartouche industrielle à couteau typegG taille 0 - avec percuteur - 100A </t>
  </si>
  <si>
    <t xml:space="preserve">Cartouche industrielle à couteau typegG taille 0 - avec percuteur - 125A </t>
  </si>
  <si>
    <t xml:space="preserve">Cartouche industrielle à couteau typegG taille 0 - avec percuteur - 160A </t>
  </si>
  <si>
    <t xml:space="preserve">Cartouche industrielle à couteau typegG taille 1 - avec percuteur - 125A </t>
  </si>
  <si>
    <t xml:space="preserve">Cartouche industrielle à couteau typegG taille 1 - avec percuteur - 160A </t>
  </si>
  <si>
    <t xml:space="preserve">Cartouche industrielle à couteau typegG taille 1 - avec percuteur - 200A </t>
  </si>
  <si>
    <t xml:space="preserve">Cartouche industrielle à couteau typegG taille 1 - avec percuteur - 250A </t>
  </si>
  <si>
    <t xml:space="preserve">Cartouche industrielle à couteau typegG taille 2 - avec percuteur - 250A </t>
  </si>
  <si>
    <t>Cartouche industrielle à couteau typegG taille 2 - avec percuteur - 315A</t>
  </si>
  <si>
    <t xml:space="preserve">Cartouche industrielle à couteau typegG taille 2 - avec percuteur - 400A </t>
  </si>
  <si>
    <t xml:space="preserve">Cartouche industrielle à couteau typegG taille 3 - avec percuteur - 500A </t>
  </si>
  <si>
    <t xml:space="preserve">Cartouche industrielle à couteau typegG taille 3 - avec percuteur - 630A </t>
  </si>
  <si>
    <t>Disjoncteur - TM-D 40A - 4P4D - 36kA - montage fixe</t>
  </si>
  <si>
    <t>Disjoncteur - TM-D 100A - 4P4D - 36kA - montage fixe</t>
  </si>
  <si>
    <t>Disjoncteur - TM-D 125A - 4P4D - 36kA - montage fixe</t>
  </si>
  <si>
    <t>Disjoncteur - TM-D 160A - 4P4D - 36kA - montage fixe</t>
  </si>
  <si>
    <t>Disjoncteur - TM-D 250A - 4P4D - 36kA - montage fixe</t>
  </si>
  <si>
    <t>Interrupteursectionneur Interpact INS100 4P 100 A</t>
  </si>
  <si>
    <t>Interrupteursectionneur Interpact INS250 4P 250 A</t>
  </si>
  <si>
    <t>Interrupteursectionneur Interpact INS400 4P 400 A</t>
  </si>
  <si>
    <t>A9F77210</t>
  </si>
  <si>
    <t>A9F77216</t>
  </si>
  <si>
    <t>A9F77220</t>
  </si>
  <si>
    <t>A9F77225</t>
  </si>
  <si>
    <t>A9F77232</t>
  </si>
  <si>
    <t>A9F77263</t>
  </si>
  <si>
    <t>A9F94210</t>
  </si>
  <si>
    <t>A9F94216</t>
  </si>
  <si>
    <t>A9F94220</t>
  </si>
  <si>
    <t>A9F94232</t>
  </si>
  <si>
    <t>A9F94263</t>
  </si>
  <si>
    <t>A9Q11225</t>
  </si>
  <si>
    <t>A9Q11240</t>
  </si>
  <si>
    <t>A9V11263</t>
  </si>
  <si>
    <t>A9Q31225</t>
  </si>
  <si>
    <t>A9Q31240</t>
  </si>
  <si>
    <t>A9V31263</t>
  </si>
  <si>
    <t>A9F77410</t>
  </si>
  <si>
    <t>A9F77416</t>
  </si>
  <si>
    <t>A9F77420</t>
  </si>
  <si>
    <t>A9F77425</t>
  </si>
  <si>
    <t>A9F77432</t>
  </si>
  <si>
    <t>A9F77463</t>
  </si>
  <si>
    <t>A9Q11425</t>
  </si>
  <si>
    <t>A9Q11440</t>
  </si>
  <si>
    <t>A9V11463</t>
  </si>
  <si>
    <t>A9Q14440</t>
  </si>
  <si>
    <t>A9D57416</t>
  </si>
  <si>
    <t>A9D57425</t>
  </si>
  <si>
    <t>A9D57432</t>
  </si>
  <si>
    <t>A9F90340</t>
  </si>
  <si>
    <t>A9C22712</t>
  </si>
  <si>
    <t>A9C24732</t>
  </si>
  <si>
    <t>A9C24834</t>
  </si>
  <si>
    <t>C10F4TM040</t>
  </si>
  <si>
    <t>C16F4TM100</t>
  </si>
  <si>
    <t>C16F4TM125</t>
  </si>
  <si>
    <t>C25F4TM160</t>
  </si>
  <si>
    <t>C25F4TM250</t>
  </si>
  <si>
    <t>3-RESEAU VDI</t>
  </si>
  <si>
    <t>connecteur RJ45 catégorie 6A blindé</t>
  </si>
  <si>
    <t>Plug male RJ45 STP Cat6A</t>
  </si>
  <si>
    <t xml:space="preserve">Panneau de brassage droit 19pouces 1U LCS³ catégorie 6A équipé de 24 connecteurs RJ45 STP </t>
  </si>
  <si>
    <t>VDIB1772XB12</t>
  </si>
  <si>
    <t>ACTPG6ATLS001</t>
  </si>
  <si>
    <t>4-SOLUTION EN CABLE ELECTRIQUE</t>
  </si>
  <si>
    <t xml:space="preserve">5-ECLAIRAGES EXTERIEUR, ET INTERIEUR </t>
  </si>
  <si>
    <t>CoreLine SlimDownlight - le downlight LED ultra-plat et efficace - DN145B LED6S/840 PSU II WH - Philips</t>
  </si>
  <si>
    <t>CoreLine SlimDownlight - le downlight LED ultra-plat et efficace - DN145B LED10S/840 PSU II WH - Philips</t>
  </si>
  <si>
    <t>CoreLine SlimDownlight - le downlight LED ultra-plat et efficace - DN145B LED20S/840 PSU II WH - Philips</t>
  </si>
  <si>
    <t>PHILIPS</t>
  </si>
  <si>
    <t>6-APPAREILS DE MESURE</t>
  </si>
  <si>
    <t xml:space="preserve">F406 Pince multimetre </t>
  </si>
  <si>
    <t xml:space="preserve">CA 6524 Contrôleurs d'isolement </t>
  </si>
  <si>
    <t>LOGGER PUISSANCE PEL 113</t>
  </si>
  <si>
    <t>INDICATEUR DE CHAMP TOURNANT BASSE TENSION</t>
  </si>
  <si>
    <t>P01120946</t>
  </si>
  <si>
    <t>P01140824</t>
  </si>
  <si>
    <t xml:space="preserve"> P01157157 </t>
  </si>
  <si>
    <t>MS-153</t>
  </si>
  <si>
    <t>7.4</t>
  </si>
  <si>
    <t>7.5</t>
  </si>
  <si>
    <t>7.6</t>
  </si>
  <si>
    <t>CHAUVIN ARNOUX</t>
  </si>
  <si>
    <t>CATU</t>
  </si>
  <si>
    <t>CASQUE ARC-FLASH AVEC ÉCRAN FACIAL INTÉGRÉ ET PROTECTION DU COU APC 2 ET ATPV 12 cal/cm²</t>
  </si>
  <si>
    <t>KIT ANTICHUTE POUR TRAVAUX À FAIBLE HAUTEUR</t>
  </si>
  <si>
    <t>AFFICHE AUTOCOLLANTE ECLAIR “DANGER ÉLECTRIQUE”</t>
  </si>
  <si>
    <t>AFFICHE AUTOCOLLANTE HOMME FOUDROYE “DANGER ÉLECTRIQUE”</t>
  </si>
  <si>
    <t>AFFICHE AUTOCOLLANTE HOMME FOUDROYE “DANGER BATTERIE”</t>
  </si>
  <si>
    <t>BARRIÈRE D’INTERVENTION PLIABLE</t>
  </si>
  <si>
    <r>
      <t xml:space="preserve">Câbles courant fort - R2V 3G1,5²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/ classe du conducteur: classe 1 - âme massive</t>
    </r>
  </si>
  <si>
    <r>
      <t xml:space="preserve">Câbles courant fort - R2V 3G2,5²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/ classe du conducteur: classe 1 - âme massive</t>
    </r>
  </si>
  <si>
    <r>
      <t xml:space="preserve">Câble souple H07 RNF  cuivre 3G2,5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_ classe du conducteur - classe 5 - âme souple fil fin</t>
    </r>
  </si>
  <si>
    <r>
      <t xml:space="preserve">Câble souple H07 RNF  cuivre 3G1,5 </t>
    </r>
    <r>
      <rPr>
        <b/>
        <sz val="11"/>
        <color theme="1"/>
        <rFont val="Calibri"/>
        <family val="2"/>
        <scheme val="minor"/>
      </rPr>
      <t>500m</t>
    </r>
    <r>
      <rPr>
        <sz val="11"/>
        <color theme="1"/>
        <rFont val="Calibri"/>
        <family val="2"/>
        <scheme val="minor"/>
      </rPr>
      <t xml:space="preserve"> _ classe du conducteur - classe 5 - âme souple fil fin</t>
    </r>
  </si>
  <si>
    <t>MO-180-ARC12</t>
  </si>
  <si>
    <t>KIT-HAUT-12</t>
  </si>
  <si>
    <t>AT-49/1</t>
  </si>
  <si>
    <t>AT-41/1</t>
  </si>
  <si>
    <t>AT-67/1</t>
  </si>
  <si>
    <t>AL-325</t>
  </si>
  <si>
    <t>7-EQUIPEMENTS DE SECURITE</t>
  </si>
  <si>
    <t>8-PETIT MATERIEL, OUTILLAGE, EQUIPEMENT ELECTROPORTATIF</t>
  </si>
  <si>
    <t>Cloueur gaz Spit Pulsa 40P+ - spécial plaquiste</t>
  </si>
  <si>
    <t>Cartouches gaz pour cloueur Pulsa 800P+ et 800E - blister de 2 pcs</t>
  </si>
  <si>
    <t>PULSA</t>
  </si>
  <si>
    <r>
      <t xml:space="preserve">Clou standard hautes performances pour cloueur gaz P800 HC6 15 - L. 15 mm - </t>
    </r>
    <r>
      <rPr>
        <b/>
        <sz val="11"/>
        <color theme="1"/>
        <rFont val="Calibri"/>
        <family val="2"/>
        <scheme val="minor"/>
      </rPr>
      <t>boîte de 500 pcs + 1 cartouche gaz</t>
    </r>
  </si>
  <si>
    <t>SPIT</t>
  </si>
  <si>
    <r>
      <rPr>
        <b/>
        <sz val="16"/>
        <rFont val="Calibri"/>
        <family val="2"/>
      </rPr>
      <t xml:space="preserve">Opérateur économique </t>
    </r>
    <r>
      <rPr>
        <b/>
        <i/>
        <sz val="16"/>
        <rFont val="Calibri"/>
        <family val="2"/>
      </rPr>
      <t>Soumissionnaire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</si>
</sst>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00000"/>
  </numFmts>
  <fonts count="16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</font>
    <font>
      <b/>
      <sz val="18"/>
      <name val="Calibri"/>
      <family val="2"/>
    </font>
    <font>
      <b/>
      <i/>
      <sz val="1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name val="Calibri"/>
      <family val="2"/>
    </font>
    <font>
      <b/>
      <i/>
      <sz val="16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13" xfId="0" applyBorder="1" applyAlignment="1">
      <alignment horizontal="center" vertical="center"/>
    </xf>
    <xf numFmtId="0" fontId="0" fillId="2" borderId="14" xfId="0" applyFill="1" applyBorder="1"/>
    <xf numFmtId="0" fontId="0" fillId="2" borderId="15" xfId="0" applyFill="1" applyBorder="1"/>
    <xf numFmtId="0" fontId="0" fillId="0" borderId="12" xfId="0" applyBorder="1"/>
    <xf numFmtId="0" fontId="0" fillId="2" borderId="16" xfId="0" applyFill="1" applyBorder="1"/>
    <xf numFmtId="0" fontId="0" fillId="2" borderId="17" xfId="0" applyFill="1" applyBorder="1"/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7" fillId="2" borderId="18" xfId="0" applyFont="1" applyFill="1" applyBorder="1" applyAlignment="1">
      <alignment horizontal="left" vertical="center"/>
    </xf>
    <xf numFmtId="0" fontId="0" fillId="2" borderId="19" xfId="0" applyFill="1" applyBorder="1"/>
    <xf numFmtId="16" fontId="0" fillId="0" borderId="20" xfId="0" applyNumberFormat="1" applyBorder="1" applyAlignment="1">
      <alignment horizontal="center" vertical="center"/>
    </xf>
    <xf numFmtId="16" fontId="0" fillId="0" borderId="22" xfId="0" applyNumberFormat="1" applyBorder="1" applyAlignment="1">
      <alignment horizontal="center" vertical="center"/>
    </xf>
    <xf numFmtId="0" fontId="7" fillId="2" borderId="25" xfId="0" applyFont="1" applyFill="1" applyBorder="1" applyAlignment="1">
      <alignment horizontal="left" vertical="center"/>
    </xf>
    <xf numFmtId="0" fontId="0" fillId="2" borderId="26" xfId="0" applyFill="1" applyBorder="1"/>
    <xf numFmtId="0" fontId="0" fillId="0" borderId="27" xfId="0" applyBorder="1" applyAlignment="1">
      <alignment horizontal="center" vertical="center"/>
    </xf>
    <xf numFmtId="0" fontId="0" fillId="2" borderId="29" xfId="0" applyFill="1" applyBorder="1"/>
    <xf numFmtId="0" fontId="0" fillId="0" borderId="20" xfId="0" applyBorder="1" applyAlignment="1">
      <alignment horizontal="center" vertical="center"/>
    </xf>
    <xf numFmtId="164" fontId="0" fillId="0" borderId="21" xfId="1" applyNumberFormat="1" applyFont="1" applyBorder="1" applyAlignment="1">
      <alignment horizontal="center" vertical="center"/>
    </xf>
    <xf numFmtId="0" fontId="0" fillId="0" borderId="22" xfId="0" applyBorder="1"/>
    <xf numFmtId="0" fontId="0" fillId="0" borderId="24" xfId="0" applyBorder="1"/>
    <xf numFmtId="0" fontId="0" fillId="2" borderId="30" xfId="0" applyFill="1" applyBorder="1"/>
    <xf numFmtId="0" fontId="0" fillId="0" borderId="31" xfId="0" applyBorder="1"/>
    <xf numFmtId="0" fontId="0" fillId="0" borderId="27" xfId="0" applyBorder="1"/>
    <xf numFmtId="164" fontId="0" fillId="0" borderId="28" xfId="1" applyNumberFormat="1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164" fontId="0" fillId="0" borderId="20" xfId="1" applyNumberFormat="1" applyFont="1" applyBorder="1" applyAlignment="1">
      <alignment horizontal="center" vertical="center"/>
    </xf>
    <xf numFmtId="164" fontId="0" fillId="0" borderId="31" xfId="1" applyNumberFormat="1" applyFont="1" applyBorder="1" applyAlignment="1">
      <alignment horizontal="center" vertical="center"/>
    </xf>
    <xf numFmtId="1" fontId="0" fillId="0" borderId="0" xfId="0" applyNumberFormat="1"/>
    <xf numFmtId="1" fontId="5" fillId="5" borderId="10" xfId="0" applyNumberFormat="1" applyFont="1" applyFill="1" applyBorder="1" applyAlignment="1">
      <alignment horizontal="center" vertical="center" wrapText="1"/>
    </xf>
    <xf numFmtId="1" fontId="0" fillId="2" borderId="15" xfId="0" applyNumberFormat="1" applyFill="1" applyBorder="1"/>
    <xf numFmtId="1" fontId="0" fillId="0" borderId="13" xfId="1" applyNumberFormat="1" applyFont="1" applyBorder="1" applyAlignment="1">
      <alignment horizontal="center" vertical="center"/>
    </xf>
    <xf numFmtId="1" fontId="0" fillId="0" borderId="27" xfId="1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27" xfId="0" applyBorder="1" applyAlignment="1">
      <alignment vertical="center"/>
    </xf>
    <xf numFmtId="10" fontId="0" fillId="0" borderId="0" xfId="0" applyNumberFormat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5" borderId="3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2" borderId="33" xfId="0" applyFill="1" applyBorder="1"/>
    <xf numFmtId="10" fontId="0" fillId="0" borderId="34" xfId="2" applyNumberFormat="1" applyFont="1" applyBorder="1" applyAlignment="1">
      <alignment horizontal="center" vertical="center"/>
    </xf>
    <xf numFmtId="10" fontId="0" fillId="0" borderId="35" xfId="2" applyNumberFormat="1" applyFont="1" applyBorder="1" applyAlignment="1">
      <alignment horizontal="center" vertical="center"/>
    </xf>
    <xf numFmtId="10" fontId="0" fillId="0" borderId="36" xfId="2" applyNumberFormat="1" applyFont="1" applyBorder="1" applyAlignment="1">
      <alignment horizontal="center" vertical="center"/>
    </xf>
    <xf numFmtId="0" fontId="0" fillId="2" borderId="37" xfId="0" applyFill="1" applyBorder="1"/>
    <xf numFmtId="10" fontId="0" fillId="0" borderId="38" xfId="2" applyNumberFormat="1" applyFont="1" applyBorder="1" applyAlignment="1">
      <alignment horizontal="center" vertical="center"/>
    </xf>
    <xf numFmtId="0" fontId="0" fillId="2" borderId="39" xfId="0" applyFill="1" applyBorder="1"/>
    <xf numFmtId="164" fontId="0" fillId="0" borderId="40" xfId="1" applyNumberFormat="1" applyFont="1" applyBorder="1" applyAlignment="1">
      <alignment horizontal="center" vertical="center"/>
    </xf>
    <xf numFmtId="164" fontId="0" fillId="0" borderId="41" xfId="1" applyNumberFormat="1" applyFont="1" applyBorder="1" applyAlignment="1">
      <alignment horizontal="center" vertical="center"/>
    </xf>
    <xf numFmtId="0" fontId="0" fillId="2" borderId="43" xfId="0" applyFill="1" applyBorder="1"/>
    <xf numFmtId="0" fontId="5" fillId="2" borderId="39" xfId="0" applyFont="1" applyFill="1" applyBorder="1"/>
    <xf numFmtId="0" fontId="5" fillId="2" borderId="43" xfId="0" applyFont="1" applyFill="1" applyBorder="1"/>
    <xf numFmtId="164" fontId="5" fillId="8" borderId="40" xfId="1" applyNumberFormat="1" applyFont="1" applyFill="1" applyBorder="1" applyAlignment="1">
      <alignment horizontal="center" vertical="center"/>
    </xf>
    <xf numFmtId="164" fontId="5" fillId="8" borderId="41" xfId="1" applyNumberFormat="1" applyFont="1" applyFill="1" applyBorder="1" applyAlignment="1">
      <alignment horizontal="center" vertical="center"/>
    </xf>
    <xf numFmtId="164" fontId="5" fillId="8" borderId="42" xfId="1" applyNumberFormat="1" applyFont="1" applyFill="1" applyBorder="1" applyAlignment="1">
      <alignment horizontal="center" vertical="center"/>
    </xf>
    <xf numFmtId="164" fontId="5" fillId="8" borderId="44" xfId="1" applyNumberFormat="1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12" fillId="3" borderId="45" xfId="0" applyFont="1" applyFill="1" applyBorder="1" applyAlignment="1">
      <alignment horizontal="left" vertical="center" wrapText="1"/>
    </xf>
    <xf numFmtId="165" fontId="0" fillId="0" borderId="23" xfId="0" applyNumberFormat="1" applyBorder="1" applyAlignment="1">
      <alignment horizontal="center" vertical="center"/>
    </xf>
    <xf numFmtId="165" fontId="0" fillId="0" borderId="21" xfId="0" quotePrefix="1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65" fontId="0" fillId="0" borderId="2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5" fontId="0" fillId="0" borderId="23" xfId="0" quotePrefix="1" applyNumberForma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quotePrefix="1" applyBorder="1" applyAlignment="1">
      <alignment horizontal="center" vertical="center"/>
    </xf>
    <xf numFmtId="165" fontId="11" fillId="0" borderId="21" xfId="0" applyNumberFormat="1" applyFont="1" applyBorder="1" applyAlignment="1">
      <alignment horizontal="center" vertical="center" wrapText="1"/>
    </xf>
    <xf numFmtId="165" fontId="11" fillId="0" borderId="23" xfId="0" quotePrefix="1" applyNumberFormat="1" applyFont="1" applyBorder="1" applyAlignment="1">
      <alignment horizontal="center" vertical="center" wrapText="1"/>
    </xf>
    <xf numFmtId="165" fontId="0" fillId="0" borderId="23" xfId="0" quotePrefix="1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" fontId="0" fillId="0" borderId="31" xfId="0" applyNumberFormat="1" applyBorder="1" applyAlignment="1">
      <alignment horizontal="center" vertical="center"/>
    </xf>
    <xf numFmtId="165" fontId="0" fillId="0" borderId="28" xfId="0" quotePrefix="1" applyNumberFormat="1" applyBorder="1" applyAlignment="1">
      <alignment horizontal="center" vertical="center"/>
    </xf>
    <xf numFmtId="164" fontId="0" fillId="0" borderId="44" xfId="1" applyNumberFormat="1" applyFont="1" applyBorder="1" applyAlignment="1">
      <alignment horizontal="center" vertical="center"/>
    </xf>
    <xf numFmtId="165" fontId="11" fillId="0" borderId="21" xfId="0" applyNumberFormat="1" applyFont="1" applyBorder="1" applyAlignment="1">
      <alignment horizontal="center" vertical="center"/>
    </xf>
    <xf numFmtId="0" fontId="0" fillId="2" borderId="46" xfId="0" applyFill="1" applyBorder="1"/>
    <xf numFmtId="0" fontId="0" fillId="2" borderId="47" xfId="0" applyFill="1" applyBorder="1"/>
    <xf numFmtId="0" fontId="0" fillId="2" borderId="48" xfId="0" applyFill="1" applyBorder="1"/>
    <xf numFmtId="1" fontId="0" fillId="2" borderId="46" xfId="0" applyNumberFormat="1" applyFill="1" applyBorder="1"/>
    <xf numFmtId="0" fontId="12" fillId="3" borderId="49" xfId="0" applyFont="1" applyFill="1" applyBorder="1" applyAlignment="1">
      <alignment horizontal="left" vertical="center" wrapText="1"/>
    </xf>
    <xf numFmtId="0" fontId="0" fillId="0" borderId="50" xfId="0" applyBorder="1"/>
    <xf numFmtId="0" fontId="0" fillId="0" borderId="50" xfId="0" applyBorder="1" applyAlignment="1">
      <alignment vertical="center"/>
    </xf>
    <xf numFmtId="0" fontId="0" fillId="3" borderId="8" xfId="0" applyFill="1" applyBorder="1" applyAlignment="1">
      <alignment horizontal="left" vertical="center" wrapText="1"/>
    </xf>
    <xf numFmtId="0" fontId="6" fillId="6" borderId="1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9" fillId="7" borderId="0" xfId="0" quotePrefix="1" applyFont="1" applyFill="1" applyAlignment="1">
      <alignment horizontal="center" vertical="center" wrapText="1"/>
    </xf>
    <xf numFmtId="1" fontId="13" fillId="0" borderId="0" xfId="0" applyNumberFormat="1" applyFont="1" applyFill="1"/>
    <xf numFmtId="0" fontId="7" fillId="0" borderId="0" xfId="0" applyFont="1" applyFill="1"/>
    <xf numFmtId="16" fontId="0" fillId="0" borderId="22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165" fontId="0" fillId="0" borderId="23" xfId="0" applyNumberFormat="1" applyFill="1" applyBorder="1" applyAlignment="1">
      <alignment horizontal="center" vertical="center"/>
    </xf>
    <xf numFmtId="0" fontId="0" fillId="0" borderId="0" xfId="0" applyFill="1"/>
    <xf numFmtId="164" fontId="0" fillId="0" borderId="20" xfId="1" applyNumberFormat="1" applyFont="1" applyFill="1" applyBorder="1" applyAlignment="1">
      <alignment horizontal="center" vertical="center"/>
    </xf>
    <xf numFmtId="1" fontId="0" fillId="0" borderId="13" xfId="1" applyNumberFormat="1" applyFont="1" applyFill="1" applyBorder="1" applyAlignment="1">
      <alignment horizontal="center" vertical="center"/>
    </xf>
    <xf numFmtId="164" fontId="0" fillId="0" borderId="21" xfId="1" applyNumberFormat="1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01"/>
  <sheetViews>
    <sheetView tabSelected="1" zoomScaleNormal="100" zoomScaleSheetLayoutView="80" workbookViewId="0">
      <selection activeCell="K13" sqref="K13"/>
    </sheetView>
  </sheetViews>
  <sheetFormatPr baseColWidth="10" defaultRowHeight="15" x14ac:dyDescent="0.25"/>
  <cols>
    <col min="1" max="1" width="10.5703125" customWidth="1"/>
    <col min="2" max="2" width="68.5703125" customWidth="1"/>
    <col min="3" max="3" width="10.5703125" customWidth="1"/>
    <col min="5" max="5" width="13.5703125" customWidth="1"/>
    <col min="6" max="6" width="3.5703125" customWidth="1"/>
    <col min="7" max="7" width="12.85546875" customWidth="1"/>
    <col min="8" max="8" width="35.42578125" customWidth="1"/>
    <col min="9" max="9" width="9.5703125" customWidth="1"/>
    <col min="10" max="11" width="15.28515625" customWidth="1"/>
    <col min="12" max="12" width="13.42578125" customWidth="1"/>
  </cols>
  <sheetData>
    <row r="2" spans="1:14" ht="30.75" customHeight="1" x14ac:dyDescent="0.25">
      <c r="A2" s="106" t="s">
        <v>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4" ht="30.7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5" spans="1:14" ht="31.5" x14ac:dyDescent="0.25">
      <c r="A5" s="110" t="s">
        <v>23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</row>
    <row r="6" spans="1:14" ht="15.75" thickBot="1" x14ac:dyDescent="0.3"/>
    <row r="7" spans="1:14" ht="61.5" customHeight="1" thickBot="1" x14ac:dyDescent="0.3">
      <c r="A7" s="51" t="s">
        <v>58</v>
      </c>
      <c r="B7" s="101" t="s">
        <v>56</v>
      </c>
      <c r="C7" s="102"/>
      <c r="D7" s="102"/>
      <c r="E7" s="103"/>
      <c r="F7" s="2"/>
      <c r="G7" s="104" t="s">
        <v>4</v>
      </c>
      <c r="H7" s="105"/>
      <c r="I7" s="107"/>
      <c r="J7" s="108"/>
      <c r="K7" s="109"/>
    </row>
    <row r="9" spans="1:14" ht="15.75" thickBot="1" x14ac:dyDescent="0.3">
      <c r="G9" s="100" t="s">
        <v>52</v>
      </c>
      <c r="H9" s="100"/>
      <c r="I9" s="100"/>
      <c r="J9" s="100"/>
      <c r="K9" s="54"/>
    </row>
    <row r="10" spans="1:14" s="1" customFormat="1" ht="60.75" thickBot="1" x14ac:dyDescent="0.3">
      <c r="A10" s="6" t="s">
        <v>0</v>
      </c>
      <c r="B10" s="7" t="s">
        <v>1</v>
      </c>
      <c r="C10" s="8" t="s">
        <v>2</v>
      </c>
      <c r="D10" s="8" t="s">
        <v>48</v>
      </c>
      <c r="E10" s="9" t="s">
        <v>3</v>
      </c>
      <c r="F10" s="5"/>
      <c r="G10" s="10" t="s">
        <v>49</v>
      </c>
      <c r="H10" s="11" t="s">
        <v>50</v>
      </c>
      <c r="I10" s="56" t="s">
        <v>51</v>
      </c>
      <c r="J10" s="55" t="s">
        <v>53</v>
      </c>
      <c r="K10" s="73" t="s">
        <v>54</v>
      </c>
      <c r="N10" s="53"/>
    </row>
    <row r="11" spans="1:14" ht="18" customHeight="1" thickBot="1" x14ac:dyDescent="0.3">
      <c r="A11" s="23" t="s">
        <v>57</v>
      </c>
      <c r="B11" s="15"/>
      <c r="C11" s="16"/>
      <c r="D11" s="16"/>
      <c r="E11" s="24"/>
      <c r="F11" s="15"/>
      <c r="G11" s="30"/>
      <c r="H11" s="16"/>
      <c r="I11" s="57"/>
      <c r="J11" s="67"/>
      <c r="K11" s="63"/>
    </row>
    <row r="12" spans="1:14" ht="27.75" customHeight="1" thickTop="1" x14ac:dyDescent="0.25">
      <c r="A12" s="25" t="s">
        <v>7</v>
      </c>
      <c r="B12" s="78" t="s">
        <v>281</v>
      </c>
      <c r="C12" s="14" t="s">
        <v>13</v>
      </c>
      <c r="D12" s="14" t="s">
        <v>246</v>
      </c>
      <c r="E12" s="77">
        <v>75602</v>
      </c>
      <c r="G12" s="31"/>
      <c r="H12" s="14"/>
      <c r="I12" s="58"/>
      <c r="J12" s="69"/>
      <c r="K12" s="64">
        <f>J12*(1+I12)</f>
        <v>0</v>
      </c>
    </row>
    <row r="13" spans="1:14" ht="19.5" customHeight="1" x14ac:dyDescent="0.25">
      <c r="A13" s="26" t="s">
        <v>8</v>
      </c>
      <c r="B13" s="74" t="s">
        <v>152</v>
      </c>
      <c r="C13" s="4" t="s">
        <v>13</v>
      </c>
      <c r="D13" s="14" t="s">
        <v>246</v>
      </c>
      <c r="E13" s="76">
        <v>75612</v>
      </c>
      <c r="G13" s="33"/>
      <c r="H13" s="13"/>
      <c r="I13" s="59"/>
      <c r="J13" s="70"/>
      <c r="K13" s="64">
        <f t="shared" ref="K13:K16" si="0">J13*(1+I13)</f>
        <v>0</v>
      </c>
    </row>
    <row r="14" spans="1:14" ht="19.5" customHeight="1" x14ac:dyDescent="0.25">
      <c r="A14" s="26" t="s">
        <v>9</v>
      </c>
      <c r="B14" s="74" t="s">
        <v>153</v>
      </c>
      <c r="C14" s="4" t="s">
        <v>13</v>
      </c>
      <c r="D14" s="14" t="s">
        <v>246</v>
      </c>
      <c r="E14" s="76">
        <v>75632</v>
      </c>
      <c r="G14" s="33"/>
      <c r="H14" s="13"/>
      <c r="I14" s="59"/>
      <c r="J14" s="70"/>
      <c r="K14" s="64">
        <f t="shared" si="0"/>
        <v>0</v>
      </c>
    </row>
    <row r="15" spans="1:14" ht="19.5" customHeight="1" x14ac:dyDescent="0.25">
      <c r="A15" s="26" t="s">
        <v>10</v>
      </c>
      <c r="B15" s="74" t="s">
        <v>154</v>
      </c>
      <c r="C15" s="4" t="s">
        <v>13</v>
      </c>
      <c r="D15" s="14" t="s">
        <v>246</v>
      </c>
      <c r="E15" s="76">
        <v>75622</v>
      </c>
      <c r="G15" s="33"/>
      <c r="H15" s="13"/>
      <c r="I15" s="59"/>
      <c r="J15" s="70"/>
      <c r="K15" s="64">
        <f t="shared" si="0"/>
        <v>0</v>
      </c>
    </row>
    <row r="16" spans="1:14" ht="19.5" customHeight="1" x14ac:dyDescent="0.25">
      <c r="A16" s="25" t="s">
        <v>11</v>
      </c>
      <c r="B16" s="74" t="s">
        <v>155</v>
      </c>
      <c r="C16" s="4" t="s">
        <v>13</v>
      </c>
      <c r="D16" s="14" t="s">
        <v>246</v>
      </c>
      <c r="E16" s="76">
        <v>75642</v>
      </c>
      <c r="G16" s="33"/>
      <c r="H16" s="13"/>
      <c r="I16" s="59"/>
      <c r="J16" s="70"/>
      <c r="K16" s="64">
        <f t="shared" si="0"/>
        <v>0</v>
      </c>
    </row>
    <row r="17" spans="1:11" ht="18.75" customHeight="1" x14ac:dyDescent="0.25">
      <c r="A17" s="26" t="s">
        <v>12</v>
      </c>
      <c r="B17" s="74" t="s">
        <v>156</v>
      </c>
      <c r="C17" s="4" t="s">
        <v>13</v>
      </c>
      <c r="D17" s="14" t="s">
        <v>246</v>
      </c>
      <c r="E17" s="76">
        <v>75676</v>
      </c>
      <c r="G17" s="34"/>
      <c r="H17" s="17"/>
      <c r="I17" s="60"/>
      <c r="J17" s="71"/>
      <c r="K17" s="64">
        <f>J17*(1+I17)</f>
        <v>0</v>
      </c>
    </row>
    <row r="18" spans="1:11" ht="36" customHeight="1" x14ac:dyDescent="0.25">
      <c r="A18" s="26" t="s">
        <v>59</v>
      </c>
      <c r="B18" s="74" t="s">
        <v>157</v>
      </c>
      <c r="C18" s="4" t="s">
        <v>13</v>
      </c>
      <c r="D18" s="14" t="s">
        <v>246</v>
      </c>
      <c r="E18" s="76">
        <v>75688</v>
      </c>
      <c r="G18" s="33"/>
      <c r="H18" s="13"/>
      <c r="I18" s="59"/>
      <c r="J18" s="70"/>
      <c r="K18" s="64">
        <f t="shared" ref="K18:K54" si="1">J18*(1+I18)</f>
        <v>0</v>
      </c>
    </row>
    <row r="19" spans="1:11" ht="18.75" customHeight="1" x14ac:dyDescent="0.25">
      <c r="A19" s="26" t="s">
        <v>60</v>
      </c>
      <c r="B19" s="74" t="s">
        <v>158</v>
      </c>
      <c r="C19" s="4" t="s">
        <v>13</v>
      </c>
      <c r="D19" s="14" t="s">
        <v>246</v>
      </c>
      <c r="E19" s="76">
        <v>75662</v>
      </c>
      <c r="G19" s="33"/>
      <c r="H19" s="13"/>
      <c r="I19" s="59"/>
      <c r="J19" s="70"/>
      <c r="K19" s="64">
        <f t="shared" si="1"/>
        <v>0</v>
      </c>
    </row>
    <row r="20" spans="1:11" ht="33" customHeight="1" x14ac:dyDescent="0.25">
      <c r="A20" s="25" t="s">
        <v>61</v>
      </c>
      <c r="B20" s="74" t="s">
        <v>159</v>
      </c>
      <c r="C20" s="4" t="s">
        <v>13</v>
      </c>
      <c r="D20" s="14" t="s">
        <v>246</v>
      </c>
      <c r="E20" s="76">
        <v>75603</v>
      </c>
      <c r="G20" s="33"/>
      <c r="H20" s="13"/>
      <c r="I20" s="59"/>
      <c r="J20" s="70"/>
      <c r="K20" s="64">
        <f t="shared" ref="K20:K21" si="2">J20*(1+I20)</f>
        <v>0</v>
      </c>
    </row>
    <row r="21" spans="1:11" ht="34.5" customHeight="1" x14ac:dyDescent="0.25">
      <c r="A21" s="26" t="s">
        <v>62</v>
      </c>
      <c r="B21" s="74" t="s">
        <v>280</v>
      </c>
      <c r="C21" s="4" t="s">
        <v>13</v>
      </c>
      <c r="D21" s="14" t="s">
        <v>246</v>
      </c>
      <c r="E21" s="76">
        <v>75675</v>
      </c>
      <c r="G21" s="33"/>
      <c r="H21" s="13"/>
      <c r="I21" s="59"/>
      <c r="J21" s="70"/>
      <c r="K21" s="64">
        <f t="shared" si="2"/>
        <v>0</v>
      </c>
    </row>
    <row r="22" spans="1:11" ht="30.75" customHeight="1" x14ac:dyDescent="0.25">
      <c r="A22" s="26" t="s">
        <v>63</v>
      </c>
      <c r="B22" s="74" t="s">
        <v>160</v>
      </c>
      <c r="C22" s="4" t="s">
        <v>13</v>
      </c>
      <c r="D22" s="14" t="s">
        <v>246</v>
      </c>
      <c r="E22" s="76">
        <v>75661</v>
      </c>
      <c r="G22" s="34"/>
      <c r="H22" s="17"/>
      <c r="I22" s="60"/>
      <c r="J22" s="71"/>
      <c r="K22" s="64">
        <f>J22*(1+I22)</f>
        <v>0</v>
      </c>
    </row>
    <row r="23" spans="1:11" ht="24" customHeight="1" x14ac:dyDescent="0.25">
      <c r="A23" s="26" t="s">
        <v>64</v>
      </c>
      <c r="B23" s="74" t="s">
        <v>161</v>
      </c>
      <c r="C23" s="4" t="s">
        <v>13</v>
      </c>
      <c r="D23" s="14" t="s">
        <v>246</v>
      </c>
      <c r="E23" s="76">
        <v>75613</v>
      </c>
      <c r="G23" s="33"/>
      <c r="H23" s="13"/>
      <c r="I23" s="59"/>
      <c r="J23" s="70"/>
      <c r="K23" s="64">
        <f t="shared" ref="K23:K26" si="3">J23*(1+I23)</f>
        <v>0</v>
      </c>
    </row>
    <row r="24" spans="1:11" ht="22.5" customHeight="1" x14ac:dyDescent="0.25">
      <c r="A24" s="25" t="s">
        <v>65</v>
      </c>
      <c r="B24" s="74" t="s">
        <v>162</v>
      </c>
      <c r="C24" s="4" t="s">
        <v>13</v>
      </c>
      <c r="D24" s="14" t="s">
        <v>246</v>
      </c>
      <c r="E24" s="76">
        <v>75623</v>
      </c>
      <c r="G24" s="33"/>
      <c r="H24" s="13"/>
      <c r="I24" s="59"/>
      <c r="J24" s="70"/>
      <c r="K24" s="64">
        <f t="shared" si="3"/>
        <v>0</v>
      </c>
    </row>
    <row r="25" spans="1:11" ht="30" customHeight="1" x14ac:dyDescent="0.25">
      <c r="A25" s="26" t="s">
        <v>66</v>
      </c>
      <c r="B25" s="74" t="s">
        <v>279</v>
      </c>
      <c r="C25" s="4" t="s">
        <v>13</v>
      </c>
      <c r="D25" s="14" t="s">
        <v>246</v>
      </c>
      <c r="E25" s="76">
        <v>75681</v>
      </c>
      <c r="G25" s="33"/>
      <c r="H25" s="13"/>
      <c r="I25" s="59"/>
      <c r="J25" s="70"/>
      <c r="K25" s="64">
        <f t="shared" si="3"/>
        <v>0</v>
      </c>
    </row>
    <row r="26" spans="1:11" ht="25.5" customHeight="1" x14ac:dyDescent="0.25">
      <c r="A26" s="26" t="s">
        <v>67</v>
      </c>
      <c r="B26" s="74" t="s">
        <v>162</v>
      </c>
      <c r="C26" s="4" t="s">
        <v>13</v>
      </c>
      <c r="D26" s="14" t="s">
        <v>246</v>
      </c>
      <c r="E26" s="76">
        <v>75623</v>
      </c>
      <c r="G26" s="33"/>
      <c r="H26" s="13"/>
      <c r="I26" s="59"/>
      <c r="J26" s="70"/>
      <c r="K26" s="64">
        <f t="shared" si="3"/>
        <v>0</v>
      </c>
    </row>
    <row r="27" spans="1:11" ht="28.5" customHeight="1" x14ac:dyDescent="0.25">
      <c r="A27" s="26" t="s">
        <v>68</v>
      </c>
      <c r="B27" s="74" t="s">
        <v>163</v>
      </c>
      <c r="C27" s="4" t="s">
        <v>13</v>
      </c>
      <c r="D27" s="14" t="s">
        <v>246</v>
      </c>
      <c r="E27" s="76">
        <v>75606</v>
      </c>
      <c r="G27" s="34"/>
      <c r="H27" s="17"/>
      <c r="I27" s="60"/>
      <c r="J27" s="71"/>
      <c r="K27" s="64">
        <f>J27*(1+I27)</f>
        <v>0</v>
      </c>
    </row>
    <row r="28" spans="1:11" ht="21.75" customHeight="1" x14ac:dyDescent="0.25">
      <c r="A28" s="25" t="s">
        <v>69</v>
      </c>
      <c r="B28" s="74" t="s">
        <v>164</v>
      </c>
      <c r="C28" s="4" t="s">
        <v>13</v>
      </c>
      <c r="D28" s="14" t="s">
        <v>246</v>
      </c>
      <c r="E28" s="76">
        <v>75616</v>
      </c>
      <c r="G28" s="33"/>
      <c r="H28" s="13"/>
      <c r="I28" s="59"/>
      <c r="J28" s="70"/>
      <c r="K28" s="64">
        <f t="shared" ref="K28:K31" si="4">J28*(1+I28)</f>
        <v>0</v>
      </c>
    </row>
    <row r="29" spans="1:11" ht="30.75" customHeight="1" x14ac:dyDescent="0.25">
      <c r="A29" s="26" t="s">
        <v>70</v>
      </c>
      <c r="B29" s="74" t="s">
        <v>165</v>
      </c>
      <c r="C29" s="4" t="s">
        <v>13</v>
      </c>
      <c r="D29" s="14" t="s">
        <v>246</v>
      </c>
      <c r="E29" s="76">
        <v>75690</v>
      </c>
      <c r="G29" s="33"/>
      <c r="H29" s="13"/>
      <c r="I29" s="59"/>
      <c r="J29" s="70"/>
      <c r="K29" s="64">
        <f t="shared" si="4"/>
        <v>0</v>
      </c>
    </row>
    <row r="30" spans="1:11" ht="19.5" customHeight="1" x14ac:dyDescent="0.25">
      <c r="A30" s="26" t="s">
        <v>71</v>
      </c>
      <c r="B30" s="74" t="s">
        <v>166</v>
      </c>
      <c r="C30" s="4" t="s">
        <v>13</v>
      </c>
      <c r="D30" s="14" t="s">
        <v>246</v>
      </c>
      <c r="E30" s="76">
        <v>75646</v>
      </c>
      <c r="G30" s="33"/>
      <c r="H30" s="13"/>
      <c r="I30" s="59"/>
      <c r="J30" s="70"/>
      <c r="K30" s="64">
        <f t="shared" si="4"/>
        <v>0</v>
      </c>
    </row>
    <row r="31" spans="1:11" ht="19.5" customHeight="1" x14ac:dyDescent="0.25">
      <c r="A31" s="26" t="s">
        <v>72</v>
      </c>
      <c r="B31" s="74" t="s">
        <v>167</v>
      </c>
      <c r="C31" s="4" t="s">
        <v>13</v>
      </c>
      <c r="D31" s="14" t="s">
        <v>246</v>
      </c>
      <c r="E31" s="76">
        <v>75626</v>
      </c>
      <c r="G31" s="33"/>
      <c r="H31" s="13"/>
      <c r="I31" s="59"/>
      <c r="J31" s="70"/>
      <c r="K31" s="64">
        <f t="shared" si="4"/>
        <v>0</v>
      </c>
    </row>
    <row r="32" spans="1:11" ht="19.5" customHeight="1" x14ac:dyDescent="0.25">
      <c r="A32" s="25" t="s">
        <v>73</v>
      </c>
      <c r="B32" s="74" t="s">
        <v>168</v>
      </c>
      <c r="C32" s="4" t="s">
        <v>13</v>
      </c>
      <c r="D32" s="14" t="s">
        <v>246</v>
      </c>
      <c r="E32" s="76">
        <v>75636</v>
      </c>
      <c r="G32" s="34"/>
      <c r="H32" s="17"/>
      <c r="I32" s="60"/>
      <c r="J32" s="71"/>
      <c r="K32" s="64">
        <f>J32*(1+I32)</f>
        <v>0</v>
      </c>
    </row>
    <row r="33" spans="1:11" ht="32.25" customHeight="1" x14ac:dyDescent="0.25">
      <c r="A33" s="26" t="s">
        <v>74</v>
      </c>
      <c r="B33" s="74" t="s">
        <v>169</v>
      </c>
      <c r="C33" s="4" t="s">
        <v>13</v>
      </c>
      <c r="D33" s="14" t="s">
        <v>246</v>
      </c>
      <c r="E33" s="76">
        <v>76546</v>
      </c>
      <c r="G33" s="33"/>
      <c r="H33" s="13"/>
      <c r="I33" s="59"/>
      <c r="J33" s="70"/>
      <c r="K33" s="64">
        <f t="shared" ref="K33:K36" si="5">J33*(1+I33)</f>
        <v>0</v>
      </c>
    </row>
    <row r="34" spans="1:11" ht="27" customHeight="1" x14ac:dyDescent="0.25">
      <c r="A34" s="26" t="s">
        <v>75</v>
      </c>
      <c r="B34" s="75" t="s">
        <v>170</v>
      </c>
      <c r="C34" s="4" t="s">
        <v>13</v>
      </c>
      <c r="D34" s="14" t="s">
        <v>246</v>
      </c>
      <c r="E34" s="76">
        <v>10695</v>
      </c>
      <c r="G34" s="33"/>
      <c r="H34" s="13"/>
      <c r="I34" s="59"/>
      <c r="J34" s="70"/>
      <c r="K34" s="64">
        <f t="shared" si="5"/>
        <v>0</v>
      </c>
    </row>
    <row r="35" spans="1:11" ht="26.25" customHeight="1" x14ac:dyDescent="0.25">
      <c r="A35" s="26" t="s">
        <v>76</v>
      </c>
      <c r="B35" s="74" t="s">
        <v>171</v>
      </c>
      <c r="C35" s="4" t="s">
        <v>13</v>
      </c>
      <c r="D35" s="14" t="s">
        <v>246</v>
      </c>
      <c r="E35" s="76">
        <v>99627</v>
      </c>
      <c r="G35" s="33"/>
      <c r="H35" s="13"/>
      <c r="I35" s="59"/>
      <c r="J35" s="70"/>
      <c r="K35" s="64">
        <f t="shared" si="5"/>
        <v>0</v>
      </c>
    </row>
    <row r="36" spans="1:11" ht="29.25" customHeight="1" x14ac:dyDescent="0.25">
      <c r="A36" s="25" t="s">
        <v>77</v>
      </c>
      <c r="B36" s="74" t="s">
        <v>172</v>
      </c>
      <c r="C36" s="4" t="s">
        <v>13</v>
      </c>
      <c r="D36" s="14" t="s">
        <v>246</v>
      </c>
      <c r="E36" s="76" t="s">
        <v>247</v>
      </c>
      <c r="G36" s="33"/>
      <c r="H36" s="13"/>
      <c r="I36" s="59"/>
      <c r="J36" s="70"/>
      <c r="K36" s="64">
        <f t="shared" si="5"/>
        <v>0</v>
      </c>
    </row>
    <row r="37" spans="1:11" ht="19.5" customHeight="1" x14ac:dyDescent="0.25">
      <c r="A37" s="26" t="s">
        <v>78</v>
      </c>
      <c r="B37" s="74" t="s">
        <v>173</v>
      </c>
      <c r="C37" s="4" t="s">
        <v>13</v>
      </c>
      <c r="D37" s="14" t="s">
        <v>246</v>
      </c>
      <c r="E37" s="76">
        <v>76573</v>
      </c>
      <c r="G37" s="34"/>
      <c r="H37" s="17"/>
      <c r="I37" s="60"/>
      <c r="J37" s="71"/>
      <c r="K37" s="64">
        <f>J37*(1+I37)</f>
        <v>0</v>
      </c>
    </row>
    <row r="38" spans="1:11" ht="19.5" customHeight="1" x14ac:dyDescent="0.25">
      <c r="A38" s="26" t="s">
        <v>79</v>
      </c>
      <c r="B38" s="74" t="s">
        <v>174</v>
      </c>
      <c r="C38" s="4" t="s">
        <v>13</v>
      </c>
      <c r="D38" s="14" t="s">
        <v>246</v>
      </c>
      <c r="E38" s="76">
        <v>76576</v>
      </c>
      <c r="G38" s="33"/>
      <c r="H38" s="13"/>
      <c r="I38" s="59"/>
      <c r="J38" s="70"/>
      <c r="K38" s="64">
        <f t="shared" ref="K38:K41" si="6">J38*(1+I38)</f>
        <v>0</v>
      </c>
    </row>
    <row r="39" spans="1:11" ht="30.75" customHeight="1" x14ac:dyDescent="0.25">
      <c r="A39" s="26" t="s">
        <v>80</v>
      </c>
      <c r="B39" s="75" t="s">
        <v>175</v>
      </c>
      <c r="C39" s="4" t="s">
        <v>13</v>
      </c>
      <c r="D39" s="14" t="s">
        <v>246</v>
      </c>
      <c r="E39" s="76" t="s">
        <v>248</v>
      </c>
      <c r="G39" s="33"/>
      <c r="H39" s="13"/>
      <c r="I39" s="59"/>
      <c r="J39" s="70"/>
      <c r="K39" s="64">
        <f t="shared" si="6"/>
        <v>0</v>
      </c>
    </row>
    <row r="40" spans="1:11" ht="31.5" customHeight="1" x14ac:dyDescent="0.25">
      <c r="A40" s="25" t="s">
        <v>81</v>
      </c>
      <c r="B40" s="75" t="s">
        <v>176</v>
      </c>
      <c r="C40" s="4" t="s">
        <v>13</v>
      </c>
      <c r="D40" s="14" t="s">
        <v>246</v>
      </c>
      <c r="E40" s="76" t="s">
        <v>249</v>
      </c>
      <c r="G40" s="33"/>
      <c r="H40" s="13"/>
      <c r="I40" s="59"/>
      <c r="J40" s="70"/>
      <c r="K40" s="64">
        <f t="shared" si="6"/>
        <v>0</v>
      </c>
    </row>
    <row r="41" spans="1:11" ht="31.5" customHeight="1" x14ac:dyDescent="0.25">
      <c r="A41" s="26" t="s">
        <v>82</v>
      </c>
      <c r="B41" s="75" t="s">
        <v>177</v>
      </c>
      <c r="C41" s="4" t="s">
        <v>13</v>
      </c>
      <c r="D41" s="14" t="s">
        <v>246</v>
      </c>
      <c r="E41" s="76" t="s">
        <v>250</v>
      </c>
      <c r="G41" s="33"/>
      <c r="H41" s="13"/>
      <c r="I41" s="59"/>
      <c r="J41" s="70"/>
      <c r="K41" s="64">
        <f t="shared" si="6"/>
        <v>0</v>
      </c>
    </row>
    <row r="42" spans="1:11" ht="27.75" customHeight="1" x14ac:dyDescent="0.25">
      <c r="A42" s="26" t="s">
        <v>83</v>
      </c>
      <c r="B42" s="75" t="s">
        <v>178</v>
      </c>
      <c r="C42" s="4" t="s">
        <v>13</v>
      </c>
      <c r="D42" s="14" t="s">
        <v>246</v>
      </c>
      <c r="E42" s="76" t="s">
        <v>251</v>
      </c>
      <c r="G42" s="34"/>
      <c r="H42" s="17"/>
      <c r="I42" s="60"/>
      <c r="J42" s="71"/>
      <c r="K42" s="64">
        <f>J42*(1+I42)</f>
        <v>0</v>
      </c>
    </row>
    <row r="43" spans="1:11" ht="31.5" customHeight="1" x14ac:dyDescent="0.25">
      <c r="A43" s="26" t="s">
        <v>84</v>
      </c>
      <c r="B43" s="74" t="s">
        <v>179</v>
      </c>
      <c r="C43" s="4" t="s">
        <v>13</v>
      </c>
      <c r="D43" s="14" t="s">
        <v>246</v>
      </c>
      <c r="E43" s="76" t="s">
        <v>252</v>
      </c>
      <c r="G43" s="33"/>
      <c r="H43" s="13"/>
      <c r="I43" s="59"/>
      <c r="J43" s="70"/>
      <c r="K43" s="64">
        <f t="shared" ref="K43:K46" si="7">J43*(1+I43)</f>
        <v>0</v>
      </c>
    </row>
    <row r="44" spans="1:11" ht="32.25" customHeight="1" x14ac:dyDescent="0.25">
      <c r="A44" s="25" t="s">
        <v>85</v>
      </c>
      <c r="B44" s="74" t="s">
        <v>180</v>
      </c>
      <c r="C44" s="4" t="s">
        <v>13</v>
      </c>
      <c r="D44" s="14" t="s">
        <v>246</v>
      </c>
      <c r="E44" s="76" t="s">
        <v>253</v>
      </c>
      <c r="G44" s="33"/>
      <c r="H44" s="13"/>
      <c r="I44" s="59"/>
      <c r="J44" s="70"/>
      <c r="K44" s="64">
        <f t="shared" si="7"/>
        <v>0</v>
      </c>
    </row>
    <row r="45" spans="1:11" ht="30.75" customHeight="1" x14ac:dyDescent="0.25">
      <c r="A45" s="26" t="s">
        <v>86</v>
      </c>
      <c r="B45" s="74" t="s">
        <v>181</v>
      </c>
      <c r="C45" s="4" t="s">
        <v>13</v>
      </c>
      <c r="D45" s="14" t="s">
        <v>246</v>
      </c>
      <c r="E45" s="76" t="s">
        <v>254</v>
      </c>
      <c r="G45" s="33"/>
      <c r="H45" s="13"/>
      <c r="I45" s="59"/>
      <c r="J45" s="70"/>
      <c r="K45" s="64">
        <f t="shared" si="7"/>
        <v>0</v>
      </c>
    </row>
    <row r="46" spans="1:11" ht="30" customHeight="1" x14ac:dyDescent="0.25">
      <c r="A46" s="26" t="s">
        <v>87</v>
      </c>
      <c r="B46" s="74" t="s">
        <v>182</v>
      </c>
      <c r="C46" s="4" t="s">
        <v>13</v>
      </c>
      <c r="D46" s="14" t="s">
        <v>246</v>
      </c>
      <c r="E46" s="76" t="s">
        <v>255</v>
      </c>
      <c r="G46" s="33"/>
      <c r="H46" s="13"/>
      <c r="I46" s="59"/>
      <c r="J46" s="70"/>
      <c r="K46" s="64">
        <f t="shared" si="7"/>
        <v>0</v>
      </c>
    </row>
    <row r="47" spans="1:11" ht="23.25" customHeight="1" x14ac:dyDescent="0.25">
      <c r="A47" s="26" t="s">
        <v>88</v>
      </c>
      <c r="B47" s="74" t="s">
        <v>183</v>
      </c>
      <c r="C47" s="4" t="s">
        <v>13</v>
      </c>
      <c r="D47" s="14" t="s">
        <v>246</v>
      </c>
      <c r="E47" s="76" t="s">
        <v>256</v>
      </c>
      <c r="G47" s="34"/>
      <c r="H47" s="17"/>
      <c r="I47" s="60"/>
      <c r="J47" s="71"/>
      <c r="K47" s="64">
        <f>J47*(1+I47)</f>
        <v>0</v>
      </c>
    </row>
    <row r="48" spans="1:11" ht="29.25" customHeight="1" x14ac:dyDescent="0.25">
      <c r="A48" s="25" t="s">
        <v>89</v>
      </c>
      <c r="B48" s="74" t="s">
        <v>184</v>
      </c>
      <c r="C48" s="4" t="s">
        <v>13</v>
      </c>
      <c r="D48" s="14" t="s">
        <v>246</v>
      </c>
      <c r="E48" s="76" t="s">
        <v>257</v>
      </c>
      <c r="G48" s="33"/>
      <c r="H48" s="13"/>
      <c r="I48" s="59"/>
      <c r="J48" s="70"/>
      <c r="K48" s="64">
        <f t="shared" ref="K48:K50" si="8">J48*(1+I48)</f>
        <v>0</v>
      </c>
    </row>
    <row r="49" spans="1:11" ht="19.5" customHeight="1" x14ac:dyDescent="0.25">
      <c r="A49" s="25" t="s">
        <v>90</v>
      </c>
      <c r="B49" s="75" t="s">
        <v>185</v>
      </c>
      <c r="C49" s="4" t="s">
        <v>13</v>
      </c>
      <c r="D49" s="14" t="s">
        <v>246</v>
      </c>
      <c r="E49" s="76">
        <v>50299</v>
      </c>
      <c r="G49" s="33"/>
      <c r="H49" s="13"/>
      <c r="I49" s="59"/>
      <c r="J49" s="70"/>
      <c r="K49" s="64">
        <f t="shared" si="8"/>
        <v>0</v>
      </c>
    </row>
    <row r="50" spans="1:11" ht="19.5" customHeight="1" x14ac:dyDescent="0.25">
      <c r="A50" s="25" t="s">
        <v>91</v>
      </c>
      <c r="B50" s="74" t="s">
        <v>186</v>
      </c>
      <c r="C50" s="4" t="s">
        <v>13</v>
      </c>
      <c r="D50" s="14" t="s">
        <v>246</v>
      </c>
      <c r="E50" s="76">
        <v>600001</v>
      </c>
      <c r="G50" s="33"/>
      <c r="H50" s="13"/>
      <c r="I50" s="59"/>
      <c r="J50" s="70"/>
      <c r="K50" s="64">
        <f t="shared" si="8"/>
        <v>0</v>
      </c>
    </row>
    <row r="51" spans="1:11" ht="19.5" customHeight="1" x14ac:dyDescent="0.25">
      <c r="A51" s="25" t="s">
        <v>92</v>
      </c>
      <c r="B51" s="74" t="s">
        <v>187</v>
      </c>
      <c r="C51" s="4" t="s">
        <v>13</v>
      </c>
      <c r="D51" s="14" t="s">
        <v>246</v>
      </c>
      <c r="E51" s="76">
        <v>600035</v>
      </c>
      <c r="G51" s="34"/>
      <c r="H51" s="17"/>
      <c r="I51" s="60"/>
      <c r="J51" s="71"/>
      <c r="K51" s="64">
        <f>J51*(1+I51)</f>
        <v>0</v>
      </c>
    </row>
    <row r="52" spans="1:11" ht="19.5" customHeight="1" x14ac:dyDescent="0.25">
      <c r="A52" s="25" t="s">
        <v>93</v>
      </c>
      <c r="B52" s="74" t="s">
        <v>188</v>
      </c>
      <c r="C52" s="4" t="s">
        <v>13</v>
      </c>
      <c r="D52" s="14" t="s">
        <v>246</v>
      </c>
      <c r="E52" s="76">
        <v>600801</v>
      </c>
      <c r="G52" s="33"/>
      <c r="H52" s="13"/>
      <c r="I52" s="59"/>
      <c r="J52" s="70"/>
      <c r="K52" s="64">
        <f t="shared" ref="K52" si="9">J52*(1+I52)</f>
        <v>0</v>
      </c>
    </row>
    <row r="53" spans="1:11" ht="19.5" customHeight="1" x14ac:dyDescent="0.25">
      <c r="A53" s="25" t="s">
        <v>94</v>
      </c>
      <c r="B53" s="74" t="s">
        <v>189</v>
      </c>
      <c r="C53" s="4" t="s">
        <v>13</v>
      </c>
      <c r="D53" s="14" t="s">
        <v>246</v>
      </c>
      <c r="E53" s="76">
        <v>600004</v>
      </c>
      <c r="G53" s="33"/>
      <c r="H53" s="13"/>
      <c r="I53" s="59"/>
      <c r="J53" s="70"/>
      <c r="K53" s="64">
        <f t="shared" si="1"/>
        <v>0</v>
      </c>
    </row>
    <row r="54" spans="1:11" ht="28.5" customHeight="1" x14ac:dyDescent="0.25">
      <c r="A54" s="25" t="s">
        <v>95</v>
      </c>
      <c r="B54" s="74" t="s">
        <v>190</v>
      </c>
      <c r="C54" s="4" t="s">
        <v>13</v>
      </c>
      <c r="D54" s="14" t="s">
        <v>246</v>
      </c>
      <c r="E54" s="76">
        <v>600047</v>
      </c>
      <c r="G54" s="33"/>
      <c r="H54" s="13"/>
      <c r="I54" s="59"/>
      <c r="J54" s="70"/>
      <c r="K54" s="64">
        <f t="shared" si="1"/>
        <v>0</v>
      </c>
    </row>
    <row r="55" spans="1:11" ht="30.75" customHeight="1" x14ac:dyDescent="0.25">
      <c r="A55" s="25" t="s">
        <v>96</v>
      </c>
      <c r="B55" s="74" t="s">
        <v>191</v>
      </c>
      <c r="C55" s="4" t="s">
        <v>13</v>
      </c>
      <c r="D55" s="14" t="s">
        <v>246</v>
      </c>
      <c r="E55" s="76">
        <v>70003</v>
      </c>
      <c r="G55" s="34"/>
      <c r="H55" s="17"/>
      <c r="I55" s="60"/>
      <c r="J55" s="71"/>
      <c r="K55" s="64">
        <f>J55*(1+I55)</f>
        <v>0</v>
      </c>
    </row>
    <row r="56" spans="1:11" ht="33" customHeight="1" x14ac:dyDescent="0.25">
      <c r="A56" s="25" t="s">
        <v>97</v>
      </c>
      <c r="B56" s="74" t="s">
        <v>192</v>
      </c>
      <c r="C56" s="4" t="s">
        <v>13</v>
      </c>
      <c r="D56" s="14" t="s">
        <v>246</v>
      </c>
      <c r="E56" s="76" t="s">
        <v>258</v>
      </c>
      <c r="G56" s="33"/>
      <c r="H56" s="13"/>
      <c r="I56" s="59"/>
      <c r="J56" s="70"/>
      <c r="K56" s="64">
        <f t="shared" ref="K56:K59" si="10">J56*(1+I56)</f>
        <v>0</v>
      </c>
    </row>
    <row r="57" spans="1:11" ht="33.75" customHeight="1" x14ac:dyDescent="0.25">
      <c r="A57" s="25" t="s">
        <v>98</v>
      </c>
      <c r="B57" s="74" t="s">
        <v>193</v>
      </c>
      <c r="C57" s="4" t="s">
        <v>13</v>
      </c>
      <c r="D57" s="14" t="s">
        <v>246</v>
      </c>
      <c r="E57" s="76" t="s">
        <v>259</v>
      </c>
      <c r="G57" s="33"/>
      <c r="H57" s="13"/>
      <c r="I57" s="59"/>
      <c r="J57" s="70"/>
      <c r="K57" s="64">
        <f t="shared" si="10"/>
        <v>0</v>
      </c>
    </row>
    <row r="58" spans="1:11" ht="33.75" customHeight="1" x14ac:dyDescent="0.25">
      <c r="A58" s="25" t="s">
        <v>99</v>
      </c>
      <c r="B58" s="74" t="s">
        <v>194</v>
      </c>
      <c r="C58" s="4" t="s">
        <v>13</v>
      </c>
      <c r="D58" s="14" t="s">
        <v>246</v>
      </c>
      <c r="E58" s="76" t="s">
        <v>260</v>
      </c>
      <c r="G58" s="33"/>
      <c r="H58" s="13"/>
      <c r="I58" s="59"/>
      <c r="J58" s="70"/>
      <c r="K58" s="64">
        <f t="shared" si="10"/>
        <v>0</v>
      </c>
    </row>
    <row r="59" spans="1:11" ht="34.5" customHeight="1" x14ac:dyDescent="0.25">
      <c r="A59" s="25" t="s">
        <v>100</v>
      </c>
      <c r="B59" s="74" t="s">
        <v>195</v>
      </c>
      <c r="C59" s="4" t="s">
        <v>13</v>
      </c>
      <c r="D59" s="14" t="s">
        <v>246</v>
      </c>
      <c r="E59" s="76" t="s">
        <v>261</v>
      </c>
      <c r="G59" s="33"/>
      <c r="H59" s="13"/>
      <c r="I59" s="59"/>
      <c r="J59" s="70"/>
      <c r="K59" s="64">
        <f t="shared" si="10"/>
        <v>0</v>
      </c>
    </row>
    <row r="60" spans="1:11" ht="30.75" customHeight="1" x14ac:dyDescent="0.25">
      <c r="A60" s="25" t="s">
        <v>101</v>
      </c>
      <c r="B60" s="74" t="s">
        <v>196</v>
      </c>
      <c r="C60" s="4" t="s">
        <v>13</v>
      </c>
      <c r="D60" s="14" t="s">
        <v>246</v>
      </c>
      <c r="E60" s="76" t="s">
        <v>262</v>
      </c>
      <c r="G60" s="34"/>
      <c r="H60" s="17"/>
      <c r="I60" s="60"/>
      <c r="J60" s="71"/>
      <c r="K60" s="64">
        <f>J60*(1+I60)</f>
        <v>0</v>
      </c>
    </row>
    <row r="61" spans="1:11" ht="35.25" customHeight="1" x14ac:dyDescent="0.25">
      <c r="A61" s="25" t="s">
        <v>102</v>
      </c>
      <c r="B61" s="74" t="s">
        <v>197</v>
      </c>
      <c r="C61" s="4" t="s">
        <v>13</v>
      </c>
      <c r="D61" s="14" t="s">
        <v>246</v>
      </c>
      <c r="E61" s="76" t="s">
        <v>263</v>
      </c>
      <c r="G61" s="33"/>
      <c r="H61" s="13"/>
      <c r="I61" s="59"/>
      <c r="J61" s="70"/>
      <c r="K61" s="64">
        <f t="shared" ref="K61:K64" si="11">J61*(1+I61)</f>
        <v>0</v>
      </c>
    </row>
    <row r="62" spans="1:11" ht="37.5" customHeight="1" x14ac:dyDescent="0.25">
      <c r="A62" s="25" t="s">
        <v>103</v>
      </c>
      <c r="B62" s="74" t="s">
        <v>198</v>
      </c>
      <c r="C62" s="4" t="s">
        <v>13</v>
      </c>
      <c r="D62" s="14" t="s">
        <v>246</v>
      </c>
      <c r="E62" s="76" t="s">
        <v>264</v>
      </c>
      <c r="G62" s="33"/>
      <c r="H62" s="13"/>
      <c r="I62" s="59"/>
      <c r="J62" s="70"/>
      <c r="K62" s="64">
        <f t="shared" si="11"/>
        <v>0</v>
      </c>
    </row>
    <row r="63" spans="1:11" ht="30" customHeight="1" x14ac:dyDescent="0.25">
      <c r="A63" s="25" t="s">
        <v>104</v>
      </c>
      <c r="B63" s="74" t="s">
        <v>199</v>
      </c>
      <c r="C63" s="4" t="s">
        <v>13</v>
      </c>
      <c r="D63" s="14" t="s">
        <v>246</v>
      </c>
      <c r="E63" s="76" t="s">
        <v>265</v>
      </c>
      <c r="G63" s="33"/>
      <c r="H63" s="13"/>
      <c r="I63" s="59"/>
      <c r="J63" s="70"/>
      <c r="K63" s="64">
        <f t="shared" si="11"/>
        <v>0</v>
      </c>
    </row>
    <row r="64" spans="1:11" ht="19.5" customHeight="1" x14ac:dyDescent="0.25">
      <c r="A64" s="25" t="s">
        <v>105</v>
      </c>
      <c r="B64" s="74" t="s">
        <v>200</v>
      </c>
      <c r="C64" s="4" t="s">
        <v>13</v>
      </c>
      <c r="D64" s="14" t="s">
        <v>246</v>
      </c>
      <c r="E64" s="76">
        <v>76563</v>
      </c>
      <c r="G64" s="33"/>
      <c r="H64" s="13"/>
      <c r="I64" s="59"/>
      <c r="J64" s="70"/>
      <c r="K64" s="64">
        <f t="shared" si="11"/>
        <v>0</v>
      </c>
    </row>
    <row r="65" spans="1:11" ht="19.5" customHeight="1" x14ac:dyDescent="0.25">
      <c r="A65" s="25" t="s">
        <v>106</v>
      </c>
      <c r="B65" s="74" t="s">
        <v>201</v>
      </c>
      <c r="C65" s="4" t="s">
        <v>13</v>
      </c>
      <c r="D65" s="14" t="s">
        <v>246</v>
      </c>
      <c r="E65" s="76" t="s">
        <v>266</v>
      </c>
      <c r="G65" s="34"/>
      <c r="H65" s="17"/>
      <c r="I65" s="60"/>
      <c r="J65" s="71"/>
      <c r="K65" s="64">
        <f>J65*(1+I65)</f>
        <v>0</v>
      </c>
    </row>
    <row r="66" spans="1:11" ht="19.5" customHeight="1" x14ac:dyDescent="0.25">
      <c r="A66" s="25" t="s">
        <v>107</v>
      </c>
      <c r="B66" s="74" t="s">
        <v>202</v>
      </c>
      <c r="C66" s="4" t="s">
        <v>13</v>
      </c>
      <c r="D66" s="14" t="s">
        <v>246</v>
      </c>
      <c r="E66" s="76" t="s">
        <v>267</v>
      </c>
      <c r="G66" s="33"/>
      <c r="H66" s="13"/>
      <c r="I66" s="59"/>
      <c r="J66" s="70"/>
      <c r="K66" s="64">
        <f t="shared" ref="K66:K69" si="12">J66*(1+I66)</f>
        <v>0</v>
      </c>
    </row>
    <row r="67" spans="1:11" ht="19.5" customHeight="1" x14ac:dyDescent="0.25">
      <c r="A67" s="25" t="s">
        <v>108</v>
      </c>
      <c r="B67" s="74" t="s">
        <v>203</v>
      </c>
      <c r="C67" s="4" t="s">
        <v>13</v>
      </c>
      <c r="D67" s="14" t="s">
        <v>246</v>
      </c>
      <c r="E67" s="76" t="s">
        <v>268</v>
      </c>
      <c r="G67" s="33"/>
      <c r="H67" s="13"/>
      <c r="I67" s="59"/>
      <c r="J67" s="70"/>
      <c r="K67" s="64">
        <f t="shared" si="12"/>
        <v>0</v>
      </c>
    </row>
    <row r="68" spans="1:11" ht="19.5" customHeight="1" x14ac:dyDescent="0.25">
      <c r="A68" s="25" t="s">
        <v>109</v>
      </c>
      <c r="B68" s="74" t="s">
        <v>204</v>
      </c>
      <c r="C68" s="4" t="s">
        <v>13</v>
      </c>
      <c r="D68" s="14" t="s">
        <v>246</v>
      </c>
      <c r="E68" s="76" t="s">
        <v>269</v>
      </c>
      <c r="G68" s="33"/>
      <c r="H68" s="13"/>
      <c r="I68" s="59"/>
      <c r="J68" s="70"/>
      <c r="K68" s="64">
        <f t="shared" si="12"/>
        <v>0</v>
      </c>
    </row>
    <row r="69" spans="1:11" ht="19.5" customHeight="1" x14ac:dyDescent="0.25">
      <c r="A69" s="25" t="s">
        <v>110</v>
      </c>
      <c r="B69" s="74" t="s">
        <v>205</v>
      </c>
      <c r="C69" s="4" t="s">
        <v>13</v>
      </c>
      <c r="D69" s="14" t="s">
        <v>246</v>
      </c>
      <c r="E69" s="76" t="s">
        <v>270</v>
      </c>
      <c r="G69" s="33"/>
      <c r="H69" s="13"/>
      <c r="I69" s="59"/>
      <c r="J69" s="70"/>
      <c r="K69" s="64">
        <f t="shared" si="12"/>
        <v>0</v>
      </c>
    </row>
    <row r="70" spans="1:11" ht="19.5" customHeight="1" x14ac:dyDescent="0.25">
      <c r="A70" s="25" t="s">
        <v>111</v>
      </c>
      <c r="B70" s="74" t="s">
        <v>206</v>
      </c>
      <c r="C70" s="4" t="s">
        <v>13</v>
      </c>
      <c r="D70" s="14" t="s">
        <v>246</v>
      </c>
      <c r="E70" s="76">
        <v>99670</v>
      </c>
      <c r="G70" s="34"/>
      <c r="H70" s="17"/>
      <c r="I70" s="60"/>
      <c r="J70" s="71"/>
      <c r="K70" s="64">
        <f>J70*(1+I70)</f>
        <v>0</v>
      </c>
    </row>
    <row r="71" spans="1:11" ht="19.5" customHeight="1" x14ac:dyDescent="0.25">
      <c r="A71" s="25" t="s">
        <v>112</v>
      </c>
      <c r="B71" s="74" t="s">
        <v>207</v>
      </c>
      <c r="C71" s="4" t="s">
        <v>13</v>
      </c>
      <c r="D71" s="14" t="s">
        <v>246</v>
      </c>
      <c r="E71" s="76">
        <v>99671</v>
      </c>
      <c r="G71" s="33"/>
      <c r="H71" s="13"/>
      <c r="I71" s="59"/>
      <c r="J71" s="70"/>
      <c r="K71" s="64">
        <f t="shared" ref="K71:K74" si="13">J71*(1+I71)</f>
        <v>0</v>
      </c>
    </row>
    <row r="72" spans="1:11" ht="27.75" customHeight="1" x14ac:dyDescent="0.25">
      <c r="A72" s="25" t="s">
        <v>113</v>
      </c>
      <c r="B72" s="74" t="s">
        <v>208</v>
      </c>
      <c r="C72" s="4" t="s">
        <v>13</v>
      </c>
      <c r="D72" s="14" t="s">
        <v>246</v>
      </c>
      <c r="E72" s="76">
        <v>37160</v>
      </c>
      <c r="G72" s="33"/>
      <c r="H72" s="13"/>
      <c r="I72" s="59"/>
      <c r="J72" s="70"/>
      <c r="K72" s="64">
        <f t="shared" si="13"/>
        <v>0</v>
      </c>
    </row>
    <row r="73" spans="1:11" ht="27.75" customHeight="1" x14ac:dyDescent="0.25">
      <c r="A73" s="25" t="s">
        <v>114</v>
      </c>
      <c r="B73" s="74" t="s">
        <v>209</v>
      </c>
      <c r="C73" s="4" t="s">
        <v>13</v>
      </c>
      <c r="D73" s="14" t="s">
        <v>246</v>
      </c>
      <c r="E73" s="76">
        <v>37162</v>
      </c>
      <c r="G73" s="33"/>
      <c r="H73" s="13"/>
      <c r="I73" s="59"/>
      <c r="J73" s="70"/>
      <c r="K73" s="64">
        <f t="shared" si="13"/>
        <v>0</v>
      </c>
    </row>
    <row r="74" spans="1:11" ht="27.75" customHeight="1" x14ac:dyDescent="0.25">
      <c r="A74" s="25" t="s">
        <v>115</v>
      </c>
      <c r="B74" s="74" t="s">
        <v>210</v>
      </c>
      <c r="C74" s="4" t="s">
        <v>13</v>
      </c>
      <c r="D74" s="14" t="s">
        <v>246</v>
      </c>
      <c r="E74" s="76">
        <v>37163</v>
      </c>
      <c r="G74" s="33"/>
      <c r="H74" s="13"/>
      <c r="I74" s="59"/>
      <c r="J74" s="70"/>
      <c r="K74" s="64">
        <f t="shared" si="13"/>
        <v>0</v>
      </c>
    </row>
    <row r="75" spans="1:11" ht="27.75" customHeight="1" x14ac:dyDescent="0.25">
      <c r="A75" s="25" t="s">
        <v>116</v>
      </c>
      <c r="B75" s="74" t="s">
        <v>211</v>
      </c>
      <c r="C75" s="4" t="s">
        <v>13</v>
      </c>
      <c r="D75" s="14" t="s">
        <v>246</v>
      </c>
      <c r="E75" s="76">
        <v>37165</v>
      </c>
      <c r="G75" s="34"/>
      <c r="H75" s="17"/>
      <c r="I75" s="60"/>
      <c r="J75" s="71"/>
      <c r="K75" s="64">
        <f>J75*(1+I75)</f>
        <v>0</v>
      </c>
    </row>
    <row r="76" spans="1:11" ht="27.75" customHeight="1" x14ac:dyDescent="0.25">
      <c r="A76" s="25" t="s">
        <v>117</v>
      </c>
      <c r="B76" s="74" t="s">
        <v>212</v>
      </c>
      <c r="C76" s="4" t="s">
        <v>13</v>
      </c>
      <c r="D76" s="14" t="s">
        <v>246</v>
      </c>
      <c r="E76" s="76">
        <v>37170</v>
      </c>
      <c r="G76" s="33"/>
      <c r="H76" s="13"/>
      <c r="I76" s="59"/>
      <c r="J76" s="70"/>
      <c r="K76" s="64">
        <f t="shared" ref="K76:K79" si="14">J76*(1+I76)</f>
        <v>0</v>
      </c>
    </row>
    <row r="77" spans="1:11" ht="27.75" customHeight="1" x14ac:dyDescent="0.25">
      <c r="A77" s="25" t="s">
        <v>118</v>
      </c>
      <c r="B77" s="74" t="s">
        <v>213</v>
      </c>
      <c r="C77" s="4" t="s">
        <v>13</v>
      </c>
      <c r="D77" s="14" t="s">
        <v>246</v>
      </c>
      <c r="E77" s="76">
        <v>37172</v>
      </c>
      <c r="G77" s="33"/>
      <c r="H77" s="13"/>
      <c r="I77" s="59"/>
      <c r="J77" s="70"/>
      <c r="K77" s="64">
        <f t="shared" si="14"/>
        <v>0</v>
      </c>
    </row>
    <row r="78" spans="1:11" ht="27.75" customHeight="1" x14ac:dyDescent="0.25">
      <c r="A78" s="25" t="s">
        <v>119</v>
      </c>
      <c r="B78" s="74" t="s">
        <v>214</v>
      </c>
      <c r="C78" s="4" t="s">
        <v>13</v>
      </c>
      <c r="D78" s="14" t="s">
        <v>246</v>
      </c>
      <c r="E78" s="76">
        <v>37174</v>
      </c>
      <c r="G78" s="33"/>
      <c r="H78" s="13"/>
      <c r="I78" s="59"/>
      <c r="J78" s="70"/>
      <c r="K78" s="64">
        <f t="shared" si="14"/>
        <v>0</v>
      </c>
    </row>
    <row r="79" spans="1:11" ht="27.75" customHeight="1" x14ac:dyDescent="0.25">
      <c r="A79" s="25" t="s">
        <v>120</v>
      </c>
      <c r="B79" s="74" t="s">
        <v>215</v>
      </c>
      <c r="C79" s="4" t="s">
        <v>13</v>
      </c>
      <c r="D79" s="14" t="s">
        <v>246</v>
      </c>
      <c r="E79" s="76">
        <v>37175</v>
      </c>
      <c r="G79" s="33"/>
      <c r="H79" s="13"/>
      <c r="I79" s="59"/>
      <c r="J79" s="70"/>
      <c r="K79" s="64">
        <f t="shared" si="14"/>
        <v>0</v>
      </c>
    </row>
    <row r="80" spans="1:11" ht="24.75" customHeight="1" x14ac:dyDescent="0.25">
      <c r="A80" s="25" t="s">
        <v>121</v>
      </c>
      <c r="B80" s="74" t="s">
        <v>282</v>
      </c>
      <c r="C80" s="4" t="s">
        <v>13</v>
      </c>
      <c r="D80" s="14" t="s">
        <v>246</v>
      </c>
      <c r="E80" s="76">
        <v>37510</v>
      </c>
      <c r="G80" s="34"/>
      <c r="H80" s="17"/>
      <c r="I80" s="60"/>
      <c r="J80" s="71"/>
      <c r="K80" s="64">
        <f>J80*(1+I80)</f>
        <v>0</v>
      </c>
    </row>
    <row r="81" spans="1:11" ht="19.5" customHeight="1" x14ac:dyDescent="0.25">
      <c r="A81" s="25" t="s">
        <v>122</v>
      </c>
      <c r="B81" s="74" t="s">
        <v>216</v>
      </c>
      <c r="C81" s="4" t="s">
        <v>13</v>
      </c>
      <c r="D81" s="14" t="s">
        <v>246</v>
      </c>
      <c r="E81" s="76">
        <v>52042</v>
      </c>
      <c r="G81" s="33"/>
      <c r="H81" s="13"/>
      <c r="I81" s="59"/>
      <c r="J81" s="70"/>
      <c r="K81" s="64">
        <f t="shared" ref="K81:K84" si="15">J81*(1+I81)</f>
        <v>0</v>
      </c>
    </row>
    <row r="82" spans="1:11" ht="19.5" customHeight="1" x14ac:dyDescent="0.25">
      <c r="A82" s="25" t="s">
        <v>123</v>
      </c>
      <c r="B82" s="74" t="s">
        <v>217</v>
      </c>
      <c r="C82" s="4" t="s">
        <v>13</v>
      </c>
      <c r="D82" s="14" t="s">
        <v>246</v>
      </c>
      <c r="E82" s="76">
        <v>52244</v>
      </c>
      <c r="G82" s="33"/>
      <c r="H82" s="13"/>
      <c r="I82" s="59"/>
      <c r="J82" s="70"/>
      <c r="K82" s="64">
        <f t="shared" si="15"/>
        <v>0</v>
      </c>
    </row>
    <row r="83" spans="1:11" ht="19.5" customHeight="1" x14ac:dyDescent="0.25">
      <c r="A83" s="25" t="s">
        <v>124</v>
      </c>
      <c r="B83" s="74" t="s">
        <v>218</v>
      </c>
      <c r="C83" s="4" t="s">
        <v>13</v>
      </c>
      <c r="D83" s="14" t="s">
        <v>246</v>
      </c>
      <c r="E83" s="76">
        <v>52944</v>
      </c>
      <c r="G83" s="33"/>
      <c r="H83" s="13"/>
      <c r="I83" s="59"/>
      <c r="J83" s="70"/>
      <c r="K83" s="64">
        <f t="shared" si="15"/>
        <v>0</v>
      </c>
    </row>
    <row r="84" spans="1:11" ht="19.5" customHeight="1" x14ac:dyDescent="0.25">
      <c r="A84" s="25" t="s">
        <v>125</v>
      </c>
      <c r="B84" s="74" t="s">
        <v>219</v>
      </c>
      <c r="C84" s="4" t="s">
        <v>13</v>
      </c>
      <c r="D84" s="14" t="s">
        <v>246</v>
      </c>
      <c r="E84" s="76">
        <v>53844</v>
      </c>
      <c r="G84" s="33"/>
      <c r="H84" s="13"/>
      <c r="I84" s="59"/>
      <c r="J84" s="70"/>
      <c r="K84" s="64">
        <f t="shared" si="15"/>
        <v>0</v>
      </c>
    </row>
    <row r="85" spans="1:11" ht="19.5" customHeight="1" x14ac:dyDescent="0.25">
      <c r="A85" s="25" t="s">
        <v>126</v>
      </c>
      <c r="B85" s="74" t="s">
        <v>220</v>
      </c>
      <c r="C85" s="4" t="s">
        <v>13</v>
      </c>
      <c r="D85" s="14" t="s">
        <v>246</v>
      </c>
      <c r="E85" s="76">
        <v>77831</v>
      </c>
      <c r="G85" s="34"/>
      <c r="H85" s="17"/>
      <c r="I85" s="60"/>
      <c r="J85" s="71"/>
      <c r="K85" s="64">
        <f>J85*(1+I85)</f>
        <v>0</v>
      </c>
    </row>
    <row r="86" spans="1:11" ht="19.5" customHeight="1" x14ac:dyDescent="0.25">
      <c r="A86" s="25" t="s">
        <v>127</v>
      </c>
      <c r="B86" s="74" t="s">
        <v>221</v>
      </c>
      <c r="C86" s="4" t="s">
        <v>13</v>
      </c>
      <c r="D86" s="14" t="s">
        <v>246</v>
      </c>
      <c r="E86" s="76">
        <v>77832</v>
      </c>
      <c r="G86" s="33"/>
      <c r="H86" s="13"/>
      <c r="I86" s="59"/>
      <c r="J86" s="70"/>
      <c r="K86" s="64">
        <f t="shared" ref="K86:K89" si="16">J86*(1+I86)</f>
        <v>0</v>
      </c>
    </row>
    <row r="87" spans="1:11" ht="19.5" customHeight="1" x14ac:dyDescent="0.25">
      <c r="A87" s="25" t="s">
        <v>128</v>
      </c>
      <c r="B87" s="74" t="s">
        <v>222</v>
      </c>
      <c r="C87" s="4" t="s">
        <v>13</v>
      </c>
      <c r="D87" s="14" t="s">
        <v>246</v>
      </c>
      <c r="E87" s="76">
        <v>77851</v>
      </c>
      <c r="G87" s="33"/>
      <c r="H87" s="13"/>
      <c r="I87" s="59"/>
      <c r="J87" s="70"/>
      <c r="K87" s="64">
        <f t="shared" si="16"/>
        <v>0</v>
      </c>
    </row>
    <row r="88" spans="1:11" ht="19.5" customHeight="1" x14ac:dyDescent="0.25">
      <c r="A88" s="25" t="s">
        <v>129</v>
      </c>
      <c r="B88" s="74" t="s">
        <v>223</v>
      </c>
      <c r="C88" s="4" t="s">
        <v>13</v>
      </c>
      <c r="D88" s="14" t="s">
        <v>246</v>
      </c>
      <c r="E88" s="76">
        <v>80251</v>
      </c>
      <c r="G88" s="33"/>
      <c r="H88" s="13"/>
      <c r="I88" s="59"/>
      <c r="J88" s="70"/>
      <c r="K88" s="64">
        <f t="shared" si="16"/>
        <v>0</v>
      </c>
    </row>
    <row r="89" spans="1:11" ht="27.75" customHeight="1" x14ac:dyDescent="0.25">
      <c r="A89" s="25" t="s">
        <v>130</v>
      </c>
      <c r="B89" s="74" t="s">
        <v>224</v>
      </c>
      <c r="C89" s="4" t="s">
        <v>13</v>
      </c>
      <c r="D89" s="14" t="s">
        <v>246</v>
      </c>
      <c r="E89" s="76">
        <v>80051</v>
      </c>
      <c r="G89" s="33"/>
      <c r="H89" s="13"/>
      <c r="I89" s="59"/>
      <c r="J89" s="70"/>
      <c r="K89" s="64">
        <f t="shared" si="16"/>
        <v>0</v>
      </c>
    </row>
    <row r="90" spans="1:11" ht="27.75" customHeight="1" x14ac:dyDescent="0.25">
      <c r="A90" s="25" t="s">
        <v>131</v>
      </c>
      <c r="B90" s="74" t="s">
        <v>225</v>
      </c>
      <c r="C90" s="4" t="s">
        <v>13</v>
      </c>
      <c r="D90" s="14" t="s">
        <v>246</v>
      </c>
      <c r="E90" s="76">
        <v>80042</v>
      </c>
      <c r="G90" s="34"/>
      <c r="H90" s="17"/>
      <c r="I90" s="60"/>
      <c r="J90" s="71"/>
      <c r="K90" s="64">
        <f>J90*(1+I90)</f>
        <v>0</v>
      </c>
    </row>
    <row r="91" spans="1:11" ht="27.75" customHeight="1" x14ac:dyDescent="0.25">
      <c r="A91" s="25" t="s">
        <v>132</v>
      </c>
      <c r="B91" s="74" t="s">
        <v>226</v>
      </c>
      <c r="C91" s="4" t="s">
        <v>13</v>
      </c>
      <c r="D91" s="14" t="s">
        <v>246</v>
      </c>
      <c r="E91" s="76">
        <v>80053</v>
      </c>
      <c r="G91" s="33"/>
      <c r="H91" s="13"/>
      <c r="I91" s="59"/>
      <c r="J91" s="70"/>
      <c r="K91" s="64">
        <f t="shared" ref="K91:K94" si="17">J91*(1+I91)</f>
        <v>0</v>
      </c>
    </row>
    <row r="92" spans="1:11" ht="27.75" customHeight="1" x14ac:dyDescent="0.25">
      <c r="A92" s="25" t="s">
        <v>133</v>
      </c>
      <c r="B92" s="74" t="s">
        <v>227</v>
      </c>
      <c r="C92" s="4" t="s">
        <v>13</v>
      </c>
      <c r="D92" s="14" t="s">
        <v>246</v>
      </c>
      <c r="E92" s="76">
        <v>80054</v>
      </c>
      <c r="G92" s="33"/>
      <c r="H92" s="13"/>
      <c r="I92" s="59"/>
      <c r="J92" s="70"/>
      <c r="K92" s="64">
        <f t="shared" si="17"/>
        <v>0</v>
      </c>
    </row>
    <row r="93" spans="1:11" ht="19.5" customHeight="1" x14ac:dyDescent="0.25">
      <c r="A93" s="25" t="s">
        <v>134</v>
      </c>
      <c r="B93" s="74" t="s">
        <v>228</v>
      </c>
      <c r="C93" s="4" t="s">
        <v>13</v>
      </c>
      <c r="D93" s="14" t="s">
        <v>246</v>
      </c>
      <c r="E93" s="76">
        <v>80077</v>
      </c>
      <c r="G93" s="33"/>
      <c r="H93" s="13"/>
      <c r="I93" s="59"/>
      <c r="J93" s="70"/>
      <c r="K93" s="64">
        <f t="shared" si="17"/>
        <v>0</v>
      </c>
    </row>
    <row r="94" spans="1:11" ht="19.5" customHeight="1" x14ac:dyDescent="0.25">
      <c r="A94" s="25" t="s">
        <v>135</v>
      </c>
      <c r="B94" s="74" t="s">
        <v>229</v>
      </c>
      <c r="C94" s="4" t="s">
        <v>13</v>
      </c>
      <c r="D94" s="14" t="s">
        <v>246</v>
      </c>
      <c r="E94" s="76">
        <v>92012</v>
      </c>
      <c r="G94" s="33"/>
      <c r="H94" s="13"/>
      <c r="I94" s="59"/>
      <c r="J94" s="70"/>
      <c r="K94" s="64">
        <f t="shared" si="17"/>
        <v>0</v>
      </c>
    </row>
    <row r="95" spans="1:11" ht="29.25" customHeight="1" x14ac:dyDescent="0.25">
      <c r="A95" s="25" t="s">
        <v>136</v>
      </c>
      <c r="B95" s="74" t="s">
        <v>230</v>
      </c>
      <c r="C95" s="4" t="s">
        <v>13</v>
      </c>
      <c r="D95" s="14" t="s">
        <v>246</v>
      </c>
      <c r="E95" s="76">
        <v>92014</v>
      </c>
      <c r="G95" s="34"/>
      <c r="H95" s="17"/>
      <c r="I95" s="60"/>
      <c r="J95" s="71"/>
      <c r="K95" s="64">
        <f>J95*(1+I95)</f>
        <v>0</v>
      </c>
    </row>
    <row r="96" spans="1:11" ht="29.25" customHeight="1" x14ac:dyDescent="0.25">
      <c r="A96" s="25" t="s">
        <v>137</v>
      </c>
      <c r="B96" s="74" t="s">
        <v>231</v>
      </c>
      <c r="C96" s="4" t="s">
        <v>13</v>
      </c>
      <c r="D96" s="14" t="s">
        <v>246</v>
      </c>
      <c r="E96" s="76">
        <v>92024</v>
      </c>
      <c r="G96" s="33"/>
      <c r="H96" s="13"/>
      <c r="I96" s="59"/>
      <c r="J96" s="70"/>
      <c r="K96" s="64">
        <f t="shared" ref="K96:K99" si="18">J96*(1+I96)</f>
        <v>0</v>
      </c>
    </row>
    <row r="97" spans="1:11" ht="19.5" customHeight="1" x14ac:dyDescent="0.25">
      <c r="A97" s="25" t="s">
        <v>138</v>
      </c>
      <c r="B97" s="74" t="s">
        <v>232</v>
      </c>
      <c r="C97" s="4" t="s">
        <v>13</v>
      </c>
      <c r="D97" s="14" t="s">
        <v>246</v>
      </c>
      <c r="E97" s="76">
        <v>50445</v>
      </c>
      <c r="G97" s="33"/>
      <c r="H97" s="13"/>
      <c r="I97" s="59"/>
      <c r="J97" s="70"/>
      <c r="K97" s="64">
        <f t="shared" si="18"/>
        <v>0</v>
      </c>
    </row>
    <row r="98" spans="1:11" ht="19.5" customHeight="1" x14ac:dyDescent="0.25">
      <c r="A98" s="25" t="s">
        <v>139</v>
      </c>
      <c r="B98" s="74" t="s">
        <v>233</v>
      </c>
      <c r="C98" s="4" t="s">
        <v>13</v>
      </c>
      <c r="D98" s="14" t="s">
        <v>246</v>
      </c>
      <c r="E98" s="76">
        <v>50446</v>
      </c>
      <c r="G98" s="33"/>
      <c r="H98" s="13"/>
      <c r="I98" s="59"/>
      <c r="J98" s="70"/>
      <c r="K98" s="64">
        <f t="shared" si="18"/>
        <v>0</v>
      </c>
    </row>
    <row r="99" spans="1:11" ht="19.5" customHeight="1" x14ac:dyDescent="0.25">
      <c r="A99" s="25" t="s">
        <v>140</v>
      </c>
      <c r="B99" s="74" t="s">
        <v>234</v>
      </c>
      <c r="C99" s="4" t="s">
        <v>13</v>
      </c>
      <c r="D99" s="14" t="s">
        <v>246</v>
      </c>
      <c r="E99" s="76">
        <v>50252</v>
      </c>
      <c r="G99" s="33"/>
      <c r="H99" s="13"/>
      <c r="I99" s="59"/>
      <c r="J99" s="70"/>
      <c r="K99" s="64">
        <f t="shared" si="18"/>
        <v>0</v>
      </c>
    </row>
    <row r="100" spans="1:11" ht="19.5" customHeight="1" x14ac:dyDescent="0.25">
      <c r="A100" s="25" t="s">
        <v>141</v>
      </c>
      <c r="B100" s="74" t="s">
        <v>235</v>
      </c>
      <c r="C100" s="4" t="s">
        <v>13</v>
      </c>
      <c r="D100" s="14" t="s">
        <v>283</v>
      </c>
      <c r="E100" s="76" t="s">
        <v>271</v>
      </c>
      <c r="G100" s="34"/>
      <c r="H100" s="17"/>
      <c r="I100" s="60"/>
      <c r="J100" s="71"/>
      <c r="K100" s="64">
        <f>J100*(1+I100)</f>
        <v>0</v>
      </c>
    </row>
    <row r="101" spans="1:11" ht="19.5" customHeight="1" x14ac:dyDescent="0.25">
      <c r="A101" s="25" t="s">
        <v>142</v>
      </c>
      <c r="B101" s="74" t="s">
        <v>236</v>
      </c>
      <c r="C101" s="4" t="s">
        <v>13</v>
      </c>
      <c r="D101" s="14" t="s">
        <v>283</v>
      </c>
      <c r="E101" s="76" t="s">
        <v>272</v>
      </c>
      <c r="G101" s="33"/>
      <c r="H101" s="13"/>
      <c r="I101" s="59"/>
      <c r="J101" s="70"/>
      <c r="K101" s="64">
        <f t="shared" ref="K101:K103" si="19">J101*(1+I101)</f>
        <v>0</v>
      </c>
    </row>
    <row r="102" spans="1:11" ht="19.5" customHeight="1" x14ac:dyDescent="0.25">
      <c r="A102" s="25" t="s">
        <v>143</v>
      </c>
      <c r="B102" s="74" t="s">
        <v>237</v>
      </c>
      <c r="C102" s="4" t="s">
        <v>13</v>
      </c>
      <c r="D102" s="14" t="s">
        <v>283</v>
      </c>
      <c r="E102" s="76" t="s">
        <v>273</v>
      </c>
      <c r="G102" s="33"/>
      <c r="H102" s="13"/>
      <c r="I102" s="59"/>
      <c r="J102" s="70"/>
      <c r="K102" s="64">
        <f t="shared" si="19"/>
        <v>0</v>
      </c>
    </row>
    <row r="103" spans="1:11" ht="19.5" customHeight="1" x14ac:dyDescent="0.25">
      <c r="A103" s="25" t="s">
        <v>144</v>
      </c>
      <c r="B103" s="74" t="s">
        <v>238</v>
      </c>
      <c r="C103" s="4" t="s">
        <v>13</v>
      </c>
      <c r="D103" s="14" t="s">
        <v>283</v>
      </c>
      <c r="E103" s="76" t="s">
        <v>274</v>
      </c>
      <c r="G103" s="33"/>
      <c r="H103" s="13"/>
      <c r="I103" s="59"/>
      <c r="J103" s="70"/>
      <c r="K103" s="64">
        <f t="shared" si="19"/>
        <v>0</v>
      </c>
    </row>
    <row r="104" spans="1:11" ht="19.5" customHeight="1" x14ac:dyDescent="0.25">
      <c r="A104" s="25" t="s">
        <v>145</v>
      </c>
      <c r="B104" s="74" t="s">
        <v>239</v>
      </c>
      <c r="C104" s="4" t="s">
        <v>13</v>
      </c>
      <c r="D104" s="14" t="s">
        <v>283</v>
      </c>
      <c r="E104" s="76" t="s">
        <v>275</v>
      </c>
      <c r="G104" s="33"/>
      <c r="H104" s="13"/>
      <c r="I104" s="59"/>
      <c r="J104" s="70"/>
      <c r="K104" s="64">
        <f>J104*(1+I104)</f>
        <v>0</v>
      </c>
    </row>
    <row r="105" spans="1:11" ht="19.5" customHeight="1" x14ac:dyDescent="0.25">
      <c r="A105" s="25" t="s">
        <v>146</v>
      </c>
      <c r="B105" s="74" t="s">
        <v>240</v>
      </c>
      <c r="C105" s="4" t="s">
        <v>13</v>
      </c>
      <c r="D105" s="14" t="s">
        <v>283</v>
      </c>
      <c r="E105" s="76" t="s">
        <v>276</v>
      </c>
      <c r="G105" s="34"/>
      <c r="H105" s="17"/>
      <c r="I105" s="60"/>
      <c r="J105" s="71"/>
      <c r="K105" s="64">
        <f>J105*(1+I105)</f>
        <v>0</v>
      </c>
    </row>
    <row r="106" spans="1:11" ht="19.5" customHeight="1" x14ac:dyDescent="0.25">
      <c r="A106" s="25" t="s">
        <v>147</v>
      </c>
      <c r="B106" s="74" t="s">
        <v>241</v>
      </c>
      <c r="C106" s="4" t="s">
        <v>13</v>
      </c>
      <c r="D106" s="14" t="s">
        <v>283</v>
      </c>
      <c r="E106" s="76" t="s">
        <v>277</v>
      </c>
      <c r="G106" s="33"/>
      <c r="H106" s="13"/>
      <c r="I106" s="59"/>
      <c r="J106" s="70"/>
      <c r="K106" s="64">
        <f t="shared" ref="K106:K109" si="20">J106*(1+I106)</f>
        <v>0</v>
      </c>
    </row>
    <row r="107" spans="1:11" ht="19.5" customHeight="1" x14ac:dyDescent="0.25">
      <c r="A107" s="25" t="s">
        <v>148</v>
      </c>
      <c r="B107" s="74" t="s">
        <v>242</v>
      </c>
      <c r="C107" s="4" t="s">
        <v>13</v>
      </c>
      <c r="D107" s="14" t="s">
        <v>283</v>
      </c>
      <c r="E107" s="76" t="s">
        <v>278</v>
      </c>
      <c r="G107" s="33"/>
      <c r="H107" s="13"/>
      <c r="I107" s="59"/>
      <c r="J107" s="70"/>
      <c r="K107" s="64">
        <f>J107*(1+I107)</f>
        <v>0</v>
      </c>
    </row>
    <row r="108" spans="1:11" ht="19.5" customHeight="1" x14ac:dyDescent="0.25">
      <c r="A108" s="25" t="s">
        <v>149</v>
      </c>
      <c r="B108" s="74" t="s">
        <v>243</v>
      </c>
      <c r="C108" s="4" t="s">
        <v>13</v>
      </c>
      <c r="D108" s="14" t="s">
        <v>283</v>
      </c>
      <c r="E108" s="76" t="s">
        <v>278</v>
      </c>
      <c r="G108" s="33"/>
      <c r="H108" s="13"/>
      <c r="I108" s="59"/>
      <c r="J108" s="70"/>
      <c r="K108" s="64">
        <f t="shared" si="20"/>
        <v>0</v>
      </c>
    </row>
    <row r="109" spans="1:11" ht="30.75" customHeight="1" x14ac:dyDescent="0.25">
      <c r="A109" s="25" t="s">
        <v>150</v>
      </c>
      <c r="B109" s="75" t="s">
        <v>244</v>
      </c>
      <c r="C109" s="4" t="s">
        <v>13</v>
      </c>
      <c r="D109" s="14" t="s">
        <v>246</v>
      </c>
      <c r="E109" s="76">
        <v>32032</v>
      </c>
      <c r="G109" s="33"/>
      <c r="H109" s="13"/>
      <c r="I109" s="59"/>
      <c r="J109" s="70"/>
      <c r="K109" s="64">
        <f t="shared" si="20"/>
        <v>0</v>
      </c>
    </row>
    <row r="110" spans="1:11" ht="30.75" customHeight="1" x14ac:dyDescent="0.25">
      <c r="A110" s="25" t="s">
        <v>151</v>
      </c>
      <c r="B110" s="75" t="s">
        <v>245</v>
      </c>
      <c r="C110" s="4" t="s">
        <v>13</v>
      </c>
      <c r="D110" s="14" t="s">
        <v>246</v>
      </c>
      <c r="E110" s="76">
        <v>32043</v>
      </c>
      <c r="G110" s="34"/>
      <c r="H110" s="17"/>
      <c r="I110" s="60"/>
      <c r="J110" s="71"/>
      <c r="K110" s="64">
        <f>J110*(1+I110)</f>
        <v>0</v>
      </c>
    </row>
    <row r="111" spans="1:11" ht="21.75" customHeight="1" thickBot="1" x14ac:dyDescent="0.3">
      <c r="A111" s="27" t="s">
        <v>284</v>
      </c>
      <c r="B111" s="18"/>
      <c r="C111" s="19"/>
      <c r="D111" s="19"/>
      <c r="E111" s="28"/>
      <c r="F111" s="18"/>
      <c r="G111" s="35"/>
      <c r="H111" s="19"/>
      <c r="I111" s="61"/>
      <c r="J111" s="68"/>
      <c r="K111" s="66"/>
    </row>
    <row r="112" spans="1:11" s="80" customFormat="1" ht="20.25" customHeight="1" thickTop="1" x14ac:dyDescent="0.25">
      <c r="A112" s="25" t="s">
        <v>14</v>
      </c>
      <c r="B112" s="20" t="s">
        <v>341</v>
      </c>
      <c r="C112" s="14" t="s">
        <v>13</v>
      </c>
      <c r="D112" s="14" t="s">
        <v>283</v>
      </c>
      <c r="E112" s="79" t="s">
        <v>402</v>
      </c>
      <c r="G112" s="31"/>
      <c r="H112" s="14"/>
      <c r="I112" s="58"/>
      <c r="J112" s="69"/>
      <c r="K112" s="64">
        <f>J112*(1+I112)</f>
        <v>0</v>
      </c>
    </row>
    <row r="113" spans="1:11" s="80" customFormat="1" ht="20.25" customHeight="1" x14ac:dyDescent="0.25">
      <c r="A113" s="26" t="s">
        <v>15</v>
      </c>
      <c r="B113" s="22" t="s">
        <v>342</v>
      </c>
      <c r="C113" s="14" t="s">
        <v>13</v>
      </c>
      <c r="D113" s="14" t="s">
        <v>283</v>
      </c>
      <c r="E113" s="81" t="s">
        <v>403</v>
      </c>
      <c r="G113" s="82"/>
      <c r="H113" s="22"/>
      <c r="I113" s="59"/>
      <c r="J113" s="70"/>
      <c r="K113" s="64">
        <f>J113*(1+I113)</f>
        <v>0</v>
      </c>
    </row>
    <row r="114" spans="1:11" s="80" customFormat="1" ht="20.25" customHeight="1" x14ac:dyDescent="0.25">
      <c r="A114" s="26" t="s">
        <v>16</v>
      </c>
      <c r="B114" s="21" t="s">
        <v>343</v>
      </c>
      <c r="C114" s="14" t="s">
        <v>13</v>
      </c>
      <c r="D114" s="14" t="s">
        <v>283</v>
      </c>
      <c r="E114" s="81" t="s">
        <v>404</v>
      </c>
      <c r="G114" s="82"/>
      <c r="H114" s="22"/>
      <c r="I114" s="59"/>
      <c r="J114" s="70"/>
      <c r="K114" s="64">
        <f>J114*(1+I114)</f>
        <v>0</v>
      </c>
    </row>
    <row r="115" spans="1:11" s="80" customFormat="1" ht="20.25" customHeight="1" x14ac:dyDescent="0.25">
      <c r="A115" s="25" t="s">
        <v>17</v>
      </c>
      <c r="B115" s="21" t="s">
        <v>344</v>
      </c>
      <c r="C115" s="14" t="s">
        <v>13</v>
      </c>
      <c r="D115" s="14" t="s">
        <v>283</v>
      </c>
      <c r="E115" s="81" t="s">
        <v>405</v>
      </c>
      <c r="G115" s="82"/>
      <c r="H115" s="22"/>
      <c r="I115" s="59"/>
      <c r="J115" s="70"/>
      <c r="K115" s="64">
        <f t="shared" ref="K115" si="21">J115*(1+I115)</f>
        <v>0</v>
      </c>
    </row>
    <row r="116" spans="1:11" s="80" customFormat="1" ht="20.25" customHeight="1" x14ac:dyDescent="0.25">
      <c r="A116" s="26" t="s">
        <v>18</v>
      </c>
      <c r="B116" s="21" t="s">
        <v>345</v>
      </c>
      <c r="C116" s="14" t="s">
        <v>13</v>
      </c>
      <c r="D116" s="14" t="s">
        <v>283</v>
      </c>
      <c r="E116" s="81" t="s">
        <v>406</v>
      </c>
      <c r="G116" s="82"/>
      <c r="H116" s="22"/>
      <c r="I116" s="59"/>
      <c r="J116" s="70"/>
      <c r="K116" s="64">
        <f>J116*(1+I116)</f>
        <v>0</v>
      </c>
    </row>
    <row r="117" spans="1:11" s="80" customFormat="1" ht="20.25" customHeight="1" x14ac:dyDescent="0.25">
      <c r="A117" s="26" t="s">
        <v>285</v>
      </c>
      <c r="B117" s="22" t="s">
        <v>346</v>
      </c>
      <c r="C117" s="14" t="s">
        <v>13</v>
      </c>
      <c r="D117" s="14" t="s">
        <v>283</v>
      </c>
      <c r="E117" s="81" t="s">
        <v>407</v>
      </c>
      <c r="G117" s="82"/>
      <c r="H117" s="22"/>
      <c r="I117" s="59"/>
      <c r="J117" s="70"/>
      <c r="K117" s="64">
        <f>J117*(1+I117)</f>
        <v>0</v>
      </c>
    </row>
    <row r="118" spans="1:11" s="80" customFormat="1" ht="20.25" customHeight="1" x14ac:dyDescent="0.25">
      <c r="A118" s="25" t="s">
        <v>286</v>
      </c>
      <c r="B118" s="21" t="s">
        <v>347</v>
      </c>
      <c r="C118" s="14" t="s">
        <v>13</v>
      </c>
      <c r="D118" s="14" t="s">
        <v>283</v>
      </c>
      <c r="E118" s="81" t="s">
        <v>408</v>
      </c>
      <c r="G118" s="82"/>
      <c r="H118" s="22"/>
      <c r="I118" s="59"/>
      <c r="J118" s="70"/>
      <c r="K118" s="64">
        <f>J118*(1+I118)</f>
        <v>0</v>
      </c>
    </row>
    <row r="119" spans="1:11" s="80" customFormat="1" ht="20.25" customHeight="1" x14ac:dyDescent="0.25">
      <c r="A119" s="26" t="s">
        <v>287</v>
      </c>
      <c r="B119" s="21" t="s">
        <v>348</v>
      </c>
      <c r="C119" s="14" t="s">
        <v>13</v>
      </c>
      <c r="D119" s="14" t="s">
        <v>283</v>
      </c>
      <c r="E119" s="81" t="s">
        <v>409</v>
      </c>
      <c r="G119" s="82"/>
      <c r="H119" s="22"/>
      <c r="I119" s="59"/>
      <c r="J119" s="70"/>
      <c r="K119" s="64">
        <f t="shared" ref="K119" si="22">J119*(1+I119)</f>
        <v>0</v>
      </c>
    </row>
    <row r="120" spans="1:11" s="80" customFormat="1" ht="20.25" customHeight="1" x14ac:dyDescent="0.25">
      <c r="A120" s="26" t="s">
        <v>288</v>
      </c>
      <c r="B120" s="21" t="s">
        <v>349</v>
      </c>
      <c r="C120" s="14" t="s">
        <v>13</v>
      </c>
      <c r="D120" s="14" t="s">
        <v>283</v>
      </c>
      <c r="E120" s="81" t="s">
        <v>410</v>
      </c>
      <c r="G120" s="82"/>
      <c r="H120" s="22"/>
      <c r="I120" s="59"/>
      <c r="J120" s="70"/>
      <c r="K120" s="64">
        <f>J120*(1+I120)</f>
        <v>0</v>
      </c>
    </row>
    <row r="121" spans="1:11" s="80" customFormat="1" ht="20.25" customHeight="1" x14ac:dyDescent="0.25">
      <c r="A121" s="25" t="s">
        <v>289</v>
      </c>
      <c r="B121" s="22" t="s">
        <v>350</v>
      </c>
      <c r="C121" s="14" t="s">
        <v>13</v>
      </c>
      <c r="D121" s="14" t="s">
        <v>283</v>
      </c>
      <c r="E121" s="81" t="s">
        <v>411</v>
      </c>
      <c r="G121" s="82"/>
      <c r="H121" s="22"/>
      <c r="I121" s="59"/>
      <c r="J121" s="70"/>
      <c r="K121" s="64">
        <f>J121*(1+I121)</f>
        <v>0</v>
      </c>
    </row>
    <row r="122" spans="1:11" s="80" customFormat="1" ht="20.25" customHeight="1" x14ac:dyDescent="0.25">
      <c r="A122" s="26" t="s">
        <v>290</v>
      </c>
      <c r="B122" s="21" t="s">
        <v>351</v>
      </c>
      <c r="C122" s="14" t="s">
        <v>13</v>
      </c>
      <c r="D122" s="14" t="s">
        <v>283</v>
      </c>
      <c r="E122" s="81" t="s">
        <v>412</v>
      </c>
      <c r="G122" s="82"/>
      <c r="H122" s="22"/>
      <c r="I122" s="59"/>
      <c r="J122" s="70"/>
      <c r="K122" s="64">
        <f>J122*(1+I122)</f>
        <v>0</v>
      </c>
    </row>
    <row r="123" spans="1:11" s="80" customFormat="1" ht="20.25" customHeight="1" x14ac:dyDescent="0.25">
      <c r="A123" s="26" t="s">
        <v>291</v>
      </c>
      <c r="B123" s="21" t="s">
        <v>352</v>
      </c>
      <c r="C123" s="14" t="s">
        <v>13</v>
      </c>
      <c r="D123" s="14" t="s">
        <v>283</v>
      </c>
      <c r="E123" s="81" t="s">
        <v>413</v>
      </c>
      <c r="G123" s="82"/>
      <c r="H123" s="22"/>
      <c r="I123" s="59"/>
      <c r="J123" s="70"/>
      <c r="K123" s="64">
        <f t="shared" ref="K123" si="23">J123*(1+I123)</f>
        <v>0</v>
      </c>
    </row>
    <row r="124" spans="1:11" s="80" customFormat="1" ht="20.25" customHeight="1" x14ac:dyDescent="0.25">
      <c r="A124" s="25" t="s">
        <v>292</v>
      </c>
      <c r="B124" s="21" t="s">
        <v>353</v>
      </c>
      <c r="C124" s="14" t="s">
        <v>13</v>
      </c>
      <c r="D124" s="14" t="s">
        <v>283</v>
      </c>
      <c r="E124" s="81" t="s">
        <v>414</v>
      </c>
      <c r="G124" s="82"/>
      <c r="H124" s="22"/>
      <c r="I124" s="59"/>
      <c r="J124" s="70"/>
      <c r="K124" s="64">
        <f>J124*(1+I124)</f>
        <v>0</v>
      </c>
    </row>
    <row r="125" spans="1:11" s="80" customFormat="1" ht="20.25" customHeight="1" x14ac:dyDescent="0.25">
      <c r="A125" s="26" t="s">
        <v>293</v>
      </c>
      <c r="B125" s="22" t="s">
        <v>354</v>
      </c>
      <c r="C125" s="14" t="s">
        <v>13</v>
      </c>
      <c r="D125" s="14" t="s">
        <v>283</v>
      </c>
      <c r="E125" s="81" t="s">
        <v>415</v>
      </c>
      <c r="G125" s="82"/>
      <c r="H125" s="22"/>
      <c r="I125" s="59"/>
      <c r="J125" s="70"/>
      <c r="K125" s="64">
        <f>J125*(1+I125)</f>
        <v>0</v>
      </c>
    </row>
    <row r="126" spans="1:11" s="80" customFormat="1" ht="20.25" customHeight="1" x14ac:dyDescent="0.25">
      <c r="A126" s="26" t="s">
        <v>294</v>
      </c>
      <c r="B126" s="21" t="s">
        <v>355</v>
      </c>
      <c r="C126" s="14" t="s">
        <v>13</v>
      </c>
      <c r="D126" s="14" t="s">
        <v>283</v>
      </c>
      <c r="E126" s="81" t="s">
        <v>416</v>
      </c>
      <c r="G126" s="82"/>
      <c r="H126" s="22"/>
      <c r="I126" s="59"/>
      <c r="J126" s="70"/>
      <c r="K126" s="64">
        <f>J126*(1+I126)</f>
        <v>0</v>
      </c>
    </row>
    <row r="127" spans="1:11" s="80" customFormat="1" ht="20.25" customHeight="1" x14ac:dyDescent="0.25">
      <c r="A127" s="25" t="s">
        <v>295</v>
      </c>
      <c r="B127" s="21" t="s">
        <v>356</v>
      </c>
      <c r="C127" s="14" t="s">
        <v>13</v>
      </c>
      <c r="D127" s="14" t="s">
        <v>283</v>
      </c>
      <c r="E127" s="81" t="s">
        <v>417</v>
      </c>
      <c r="G127" s="82"/>
      <c r="H127" s="22"/>
      <c r="I127" s="59"/>
      <c r="J127" s="70"/>
      <c r="K127" s="64">
        <f t="shared" ref="K127" si="24">J127*(1+I127)</f>
        <v>0</v>
      </c>
    </row>
    <row r="128" spans="1:11" s="80" customFormat="1" ht="20.25" customHeight="1" x14ac:dyDescent="0.25">
      <c r="A128" s="26" t="s">
        <v>296</v>
      </c>
      <c r="B128" s="21" t="s">
        <v>357</v>
      </c>
      <c r="C128" s="14" t="s">
        <v>13</v>
      </c>
      <c r="D128" s="14" t="s">
        <v>283</v>
      </c>
      <c r="E128" s="81" t="s">
        <v>418</v>
      </c>
      <c r="G128" s="82"/>
      <c r="H128" s="22"/>
      <c r="I128" s="59"/>
      <c r="J128" s="70"/>
      <c r="K128" s="64">
        <f>J128*(1+I128)</f>
        <v>0</v>
      </c>
    </row>
    <row r="129" spans="1:11" s="80" customFormat="1" ht="20.25" customHeight="1" x14ac:dyDescent="0.25">
      <c r="A129" s="26" t="s">
        <v>297</v>
      </c>
      <c r="B129" s="22" t="s">
        <v>358</v>
      </c>
      <c r="C129" s="14" t="s">
        <v>13</v>
      </c>
      <c r="D129" s="14" t="s">
        <v>283</v>
      </c>
      <c r="E129" s="81" t="s">
        <v>419</v>
      </c>
      <c r="G129" s="82"/>
      <c r="H129" s="22"/>
      <c r="I129" s="59"/>
      <c r="J129" s="70"/>
      <c r="K129" s="64">
        <f>J129*(1+I129)</f>
        <v>0</v>
      </c>
    </row>
    <row r="130" spans="1:11" s="80" customFormat="1" ht="20.25" customHeight="1" x14ac:dyDescent="0.25">
      <c r="A130" s="25" t="s">
        <v>298</v>
      </c>
      <c r="B130" s="21" t="s">
        <v>359</v>
      </c>
      <c r="C130" s="14" t="s">
        <v>13</v>
      </c>
      <c r="D130" s="14" t="s">
        <v>283</v>
      </c>
      <c r="E130" s="81" t="s">
        <v>420</v>
      </c>
      <c r="G130" s="82"/>
      <c r="H130" s="22"/>
      <c r="I130" s="59"/>
      <c r="J130" s="70"/>
      <c r="K130" s="64">
        <f>J130*(1+I130)</f>
        <v>0</v>
      </c>
    </row>
    <row r="131" spans="1:11" s="80" customFormat="1" ht="20.25" customHeight="1" x14ac:dyDescent="0.25">
      <c r="A131" s="26" t="s">
        <v>299</v>
      </c>
      <c r="B131" s="21" t="s">
        <v>360</v>
      </c>
      <c r="C131" s="14" t="s">
        <v>13</v>
      </c>
      <c r="D131" s="14" t="s">
        <v>283</v>
      </c>
      <c r="E131" s="81" t="s">
        <v>421</v>
      </c>
      <c r="G131" s="82"/>
      <c r="H131" s="22"/>
      <c r="I131" s="59"/>
      <c r="J131" s="70"/>
      <c r="K131" s="64">
        <f t="shared" ref="K131" si="25">J131*(1+I131)</f>
        <v>0</v>
      </c>
    </row>
    <row r="132" spans="1:11" s="80" customFormat="1" ht="20.25" customHeight="1" x14ac:dyDescent="0.25">
      <c r="A132" s="26" t="s">
        <v>300</v>
      </c>
      <c r="B132" s="21" t="s">
        <v>361</v>
      </c>
      <c r="C132" s="14" t="s">
        <v>13</v>
      </c>
      <c r="D132" s="14" t="s">
        <v>283</v>
      </c>
      <c r="E132" s="81" t="s">
        <v>422</v>
      </c>
      <c r="G132" s="82"/>
      <c r="H132" s="22"/>
      <c r="I132" s="59"/>
      <c r="J132" s="70"/>
      <c r="K132" s="64">
        <f>J132*(1+I132)</f>
        <v>0</v>
      </c>
    </row>
    <row r="133" spans="1:11" s="80" customFormat="1" ht="20.25" customHeight="1" x14ac:dyDescent="0.25">
      <c r="A133" s="25" t="s">
        <v>301</v>
      </c>
      <c r="B133" s="22" t="s">
        <v>362</v>
      </c>
      <c r="C133" s="14" t="s">
        <v>13</v>
      </c>
      <c r="D133" s="14" t="s">
        <v>283</v>
      </c>
      <c r="E133" s="81" t="s">
        <v>423</v>
      </c>
      <c r="G133" s="82"/>
      <c r="H133" s="22"/>
      <c r="I133" s="59"/>
      <c r="J133" s="70"/>
      <c r="K133" s="64">
        <f>J133*(1+I133)</f>
        <v>0</v>
      </c>
    </row>
    <row r="134" spans="1:11" s="80" customFormat="1" ht="20.25" customHeight="1" x14ac:dyDescent="0.25">
      <c r="A134" s="26" t="s">
        <v>302</v>
      </c>
      <c r="B134" s="21" t="s">
        <v>363</v>
      </c>
      <c r="C134" s="14" t="s">
        <v>13</v>
      </c>
      <c r="D134" s="14" t="s">
        <v>283</v>
      </c>
      <c r="E134" s="81" t="s">
        <v>424</v>
      </c>
      <c r="G134" s="82"/>
      <c r="H134" s="22"/>
      <c r="I134" s="59"/>
      <c r="J134" s="70"/>
      <c r="K134" s="64">
        <f>J134*(1+I134)</f>
        <v>0</v>
      </c>
    </row>
    <row r="135" spans="1:11" s="80" customFormat="1" ht="20.25" customHeight="1" x14ac:dyDescent="0.25">
      <c r="A135" s="26" t="s">
        <v>303</v>
      </c>
      <c r="B135" s="21" t="s">
        <v>364</v>
      </c>
      <c r="C135" s="14" t="s">
        <v>13</v>
      </c>
      <c r="D135" s="14" t="s">
        <v>283</v>
      </c>
      <c r="E135" s="81" t="s">
        <v>425</v>
      </c>
      <c r="G135" s="82"/>
      <c r="H135" s="22"/>
      <c r="I135" s="59"/>
      <c r="J135" s="70"/>
      <c r="K135" s="64">
        <f t="shared" ref="K135" si="26">J135*(1+I135)</f>
        <v>0</v>
      </c>
    </row>
    <row r="136" spans="1:11" s="80" customFormat="1" ht="20.25" customHeight="1" x14ac:dyDescent="0.25">
      <c r="A136" s="25" t="s">
        <v>304</v>
      </c>
      <c r="B136" s="21" t="s">
        <v>365</v>
      </c>
      <c r="C136" s="14" t="s">
        <v>13</v>
      </c>
      <c r="D136" s="14" t="s">
        <v>283</v>
      </c>
      <c r="E136" s="81" t="s">
        <v>426</v>
      </c>
      <c r="G136" s="82"/>
      <c r="H136" s="22"/>
      <c r="I136" s="59"/>
      <c r="J136" s="70"/>
      <c r="K136" s="64">
        <f>J136*(1+I136)</f>
        <v>0</v>
      </c>
    </row>
    <row r="137" spans="1:11" s="80" customFormat="1" ht="20.25" customHeight="1" x14ac:dyDescent="0.25">
      <c r="A137" s="26" t="s">
        <v>305</v>
      </c>
      <c r="B137" s="22" t="s">
        <v>366</v>
      </c>
      <c r="C137" s="14" t="s">
        <v>13</v>
      </c>
      <c r="D137" s="14" t="s">
        <v>283</v>
      </c>
      <c r="E137" s="81" t="s">
        <v>427</v>
      </c>
      <c r="G137" s="82"/>
      <c r="H137" s="22"/>
      <c r="I137" s="59"/>
      <c r="J137" s="70"/>
      <c r="K137" s="64">
        <f>J137*(1+I137)</f>
        <v>0</v>
      </c>
    </row>
    <row r="138" spans="1:11" s="80" customFormat="1" ht="20.25" customHeight="1" x14ac:dyDescent="0.25">
      <c r="A138" s="26" t="s">
        <v>306</v>
      </c>
      <c r="B138" s="21" t="s">
        <v>367</v>
      </c>
      <c r="C138" s="14" t="s">
        <v>13</v>
      </c>
      <c r="D138" s="14" t="s">
        <v>283</v>
      </c>
      <c r="E138" s="81" t="s">
        <v>428</v>
      </c>
      <c r="G138" s="82"/>
      <c r="H138" s="22"/>
      <c r="I138" s="59"/>
      <c r="J138" s="70"/>
      <c r="K138" s="64">
        <f>J138*(1+I138)</f>
        <v>0</v>
      </c>
    </row>
    <row r="139" spans="1:11" s="80" customFormat="1" ht="20.25" customHeight="1" x14ac:dyDescent="0.25">
      <c r="A139" s="25" t="s">
        <v>307</v>
      </c>
      <c r="B139" s="21" t="s">
        <v>368</v>
      </c>
      <c r="C139" s="14" t="s">
        <v>13</v>
      </c>
      <c r="D139" s="14" t="s">
        <v>283</v>
      </c>
      <c r="E139" s="81" t="s">
        <v>429</v>
      </c>
      <c r="G139" s="82"/>
      <c r="H139" s="22"/>
      <c r="I139" s="59"/>
      <c r="J139" s="70"/>
      <c r="K139" s="64">
        <f t="shared" ref="K139" si="27">J139*(1+I139)</f>
        <v>0</v>
      </c>
    </row>
    <row r="140" spans="1:11" s="80" customFormat="1" ht="20.25" customHeight="1" x14ac:dyDescent="0.25">
      <c r="A140" s="26" t="s">
        <v>308</v>
      </c>
      <c r="B140" s="21" t="s">
        <v>369</v>
      </c>
      <c r="C140" s="14" t="s">
        <v>13</v>
      </c>
      <c r="D140" s="14" t="s">
        <v>283</v>
      </c>
      <c r="E140" s="81" t="s">
        <v>430</v>
      </c>
      <c r="G140" s="82"/>
      <c r="H140" s="22"/>
      <c r="I140" s="59"/>
      <c r="J140" s="70"/>
      <c r="K140" s="64">
        <f>J140*(1+I140)</f>
        <v>0</v>
      </c>
    </row>
    <row r="141" spans="1:11" s="80" customFormat="1" ht="20.25" customHeight="1" x14ac:dyDescent="0.25">
      <c r="A141" s="26" t="s">
        <v>309</v>
      </c>
      <c r="B141" s="22" t="s">
        <v>370</v>
      </c>
      <c r="C141" s="14" t="s">
        <v>13</v>
      </c>
      <c r="D141" s="14" t="s">
        <v>283</v>
      </c>
      <c r="E141" s="81" t="s">
        <v>431</v>
      </c>
      <c r="G141" s="82"/>
      <c r="H141" s="22"/>
      <c r="I141" s="59"/>
      <c r="J141" s="70"/>
      <c r="K141" s="64">
        <f>J141*(1+I141)</f>
        <v>0</v>
      </c>
    </row>
    <row r="142" spans="1:11" s="80" customFormat="1" ht="20.25" customHeight="1" x14ac:dyDescent="0.25">
      <c r="A142" s="25" t="s">
        <v>310</v>
      </c>
      <c r="B142" s="21" t="s">
        <v>371</v>
      </c>
      <c r="C142" s="14" t="s">
        <v>13</v>
      </c>
      <c r="D142" s="14" t="s">
        <v>283</v>
      </c>
      <c r="E142" s="81" t="s">
        <v>432</v>
      </c>
      <c r="G142" s="82"/>
      <c r="H142" s="22"/>
      <c r="I142" s="59"/>
      <c r="J142" s="70"/>
      <c r="K142" s="64">
        <f>J142*(1+I142)</f>
        <v>0</v>
      </c>
    </row>
    <row r="143" spans="1:11" s="80" customFormat="1" ht="20.25" customHeight="1" x14ac:dyDescent="0.25">
      <c r="A143" s="26" t="s">
        <v>311</v>
      </c>
      <c r="B143" s="21" t="s">
        <v>372</v>
      </c>
      <c r="C143" s="14" t="s">
        <v>13</v>
      </c>
      <c r="D143" s="14" t="s">
        <v>283</v>
      </c>
      <c r="E143" s="81" t="s">
        <v>433</v>
      </c>
      <c r="G143" s="82"/>
      <c r="H143" s="22"/>
      <c r="I143" s="59"/>
      <c r="J143" s="70"/>
      <c r="K143" s="64">
        <f t="shared" ref="K143" si="28">J143*(1+I143)</f>
        <v>0</v>
      </c>
    </row>
    <row r="144" spans="1:11" s="80" customFormat="1" ht="20.25" customHeight="1" x14ac:dyDescent="0.25">
      <c r="A144" s="26" t="s">
        <v>312</v>
      </c>
      <c r="B144" s="21" t="s">
        <v>373</v>
      </c>
      <c r="C144" s="14" t="s">
        <v>13</v>
      </c>
      <c r="D144" s="14" t="s">
        <v>283</v>
      </c>
      <c r="E144" s="81" t="s">
        <v>434</v>
      </c>
      <c r="G144" s="82"/>
      <c r="H144" s="22"/>
      <c r="I144" s="59"/>
      <c r="J144" s="70"/>
      <c r="K144" s="64">
        <f>J144*(1+I144)</f>
        <v>0</v>
      </c>
    </row>
    <row r="145" spans="1:11" s="80" customFormat="1" ht="20.25" customHeight="1" x14ac:dyDescent="0.25">
      <c r="A145" s="25" t="s">
        <v>313</v>
      </c>
      <c r="B145" s="22" t="s">
        <v>374</v>
      </c>
      <c r="C145" s="14" t="s">
        <v>13</v>
      </c>
      <c r="D145" s="14" t="s">
        <v>283</v>
      </c>
      <c r="E145" s="81" t="s">
        <v>435</v>
      </c>
      <c r="G145" s="82"/>
      <c r="H145" s="22"/>
      <c r="I145" s="59"/>
      <c r="J145" s="70"/>
      <c r="K145" s="64">
        <f>J145*(1+I145)</f>
        <v>0</v>
      </c>
    </row>
    <row r="146" spans="1:11" s="80" customFormat="1" ht="20.25" customHeight="1" x14ac:dyDescent="0.25">
      <c r="A146" s="26" t="s">
        <v>314</v>
      </c>
      <c r="B146" s="21" t="s">
        <v>375</v>
      </c>
      <c r="C146" s="14" t="s">
        <v>13</v>
      </c>
      <c r="D146" s="4" t="s">
        <v>246</v>
      </c>
      <c r="E146" s="81">
        <v>13402</v>
      </c>
      <c r="G146" s="82"/>
      <c r="H146" s="22"/>
      <c r="I146" s="59"/>
      <c r="J146" s="70"/>
      <c r="K146" s="64">
        <f>J146*(1+I146)</f>
        <v>0</v>
      </c>
    </row>
    <row r="147" spans="1:11" s="80" customFormat="1" ht="20.25" customHeight="1" x14ac:dyDescent="0.25">
      <c r="A147" s="26" t="s">
        <v>315</v>
      </c>
      <c r="B147" s="21" t="s">
        <v>376</v>
      </c>
      <c r="C147" s="14" t="s">
        <v>13</v>
      </c>
      <c r="D147" s="4" t="s">
        <v>246</v>
      </c>
      <c r="E147" s="81">
        <v>13404</v>
      </c>
      <c r="G147" s="82"/>
      <c r="H147" s="22"/>
      <c r="I147" s="59"/>
      <c r="J147" s="70"/>
      <c r="K147" s="64">
        <f t="shared" ref="K147" si="29">J147*(1+I147)</f>
        <v>0</v>
      </c>
    </row>
    <row r="148" spans="1:11" s="80" customFormat="1" ht="20.25" customHeight="1" x14ac:dyDescent="0.25">
      <c r="A148" s="25" t="s">
        <v>316</v>
      </c>
      <c r="B148" s="21" t="s">
        <v>377</v>
      </c>
      <c r="C148" s="14" t="s">
        <v>13</v>
      </c>
      <c r="D148" s="4" t="s">
        <v>246</v>
      </c>
      <c r="E148" s="81">
        <v>13406</v>
      </c>
      <c r="G148" s="82"/>
      <c r="H148" s="22"/>
      <c r="I148" s="59"/>
      <c r="J148" s="70"/>
      <c r="K148" s="64">
        <f>J148*(1+I148)</f>
        <v>0</v>
      </c>
    </row>
    <row r="149" spans="1:11" s="80" customFormat="1" ht="20.25" customHeight="1" x14ac:dyDescent="0.25">
      <c r="A149" s="26" t="s">
        <v>317</v>
      </c>
      <c r="B149" s="22" t="s">
        <v>378</v>
      </c>
      <c r="C149" s="14" t="s">
        <v>13</v>
      </c>
      <c r="D149" s="4" t="s">
        <v>246</v>
      </c>
      <c r="E149" s="81">
        <v>13410</v>
      </c>
      <c r="G149" s="82"/>
      <c r="H149" s="22"/>
      <c r="I149" s="59"/>
      <c r="J149" s="70"/>
      <c r="K149" s="64">
        <f>J149*(1+I149)</f>
        <v>0</v>
      </c>
    </row>
    <row r="150" spans="1:11" s="80" customFormat="1" ht="20.25" customHeight="1" x14ac:dyDescent="0.25">
      <c r="A150" s="26" t="s">
        <v>318</v>
      </c>
      <c r="B150" s="21" t="s">
        <v>379</v>
      </c>
      <c r="C150" s="14" t="s">
        <v>13</v>
      </c>
      <c r="D150" s="4" t="s">
        <v>246</v>
      </c>
      <c r="E150" s="81">
        <v>13416</v>
      </c>
      <c r="G150" s="82"/>
      <c r="H150" s="22"/>
      <c r="I150" s="59"/>
      <c r="J150" s="70"/>
      <c r="K150" s="64">
        <f>J150*(1+I150)</f>
        <v>0</v>
      </c>
    </row>
    <row r="151" spans="1:11" s="80" customFormat="1" ht="20.25" customHeight="1" x14ac:dyDescent="0.25">
      <c r="A151" s="25" t="s">
        <v>319</v>
      </c>
      <c r="B151" s="21" t="s">
        <v>380</v>
      </c>
      <c r="C151" s="14" t="s">
        <v>13</v>
      </c>
      <c r="D151" s="4" t="s">
        <v>246</v>
      </c>
      <c r="E151" s="81">
        <v>13425</v>
      </c>
      <c r="G151" s="82"/>
      <c r="H151" s="22"/>
      <c r="I151" s="59"/>
      <c r="J151" s="70"/>
      <c r="K151" s="64">
        <f t="shared" ref="K151" si="30">J151*(1+I151)</f>
        <v>0</v>
      </c>
    </row>
    <row r="152" spans="1:11" s="80" customFormat="1" ht="20.25" customHeight="1" x14ac:dyDescent="0.25">
      <c r="A152" s="26" t="s">
        <v>320</v>
      </c>
      <c r="B152" s="21" t="s">
        <v>381</v>
      </c>
      <c r="C152" s="14" t="s">
        <v>13</v>
      </c>
      <c r="D152" s="4" t="s">
        <v>246</v>
      </c>
      <c r="E152" s="81">
        <v>16935</v>
      </c>
      <c r="G152" s="82"/>
      <c r="H152" s="22"/>
      <c r="I152" s="59"/>
      <c r="J152" s="70"/>
      <c r="K152" s="64">
        <f>J152*(1+I152)</f>
        <v>0</v>
      </c>
    </row>
    <row r="153" spans="1:11" s="80" customFormat="1" ht="20.25" customHeight="1" x14ac:dyDescent="0.25">
      <c r="A153" s="26" t="s">
        <v>321</v>
      </c>
      <c r="B153" s="22" t="s">
        <v>382</v>
      </c>
      <c r="C153" s="14" t="s">
        <v>13</v>
      </c>
      <c r="D153" s="4" t="s">
        <v>246</v>
      </c>
      <c r="E153" s="81">
        <v>16945</v>
      </c>
      <c r="G153" s="82"/>
      <c r="H153" s="22"/>
      <c r="I153" s="59"/>
      <c r="J153" s="70"/>
      <c r="K153" s="64">
        <f>J153*(1+I153)</f>
        <v>0</v>
      </c>
    </row>
    <row r="154" spans="1:11" s="80" customFormat="1" ht="20.25" customHeight="1" x14ac:dyDescent="0.25">
      <c r="A154" s="25" t="s">
        <v>322</v>
      </c>
      <c r="B154" s="21" t="s">
        <v>383</v>
      </c>
      <c r="C154" s="14" t="s">
        <v>13</v>
      </c>
      <c r="D154" s="4" t="s">
        <v>246</v>
      </c>
      <c r="E154" s="81">
        <v>16950</v>
      </c>
      <c r="G154" s="82"/>
      <c r="H154" s="22"/>
      <c r="I154" s="59"/>
      <c r="J154" s="70"/>
      <c r="K154" s="64">
        <f>J154*(1+I154)</f>
        <v>0</v>
      </c>
    </row>
    <row r="155" spans="1:11" s="80" customFormat="1" ht="20.25" customHeight="1" x14ac:dyDescent="0.25">
      <c r="A155" s="26" t="s">
        <v>323</v>
      </c>
      <c r="B155" s="21" t="s">
        <v>384</v>
      </c>
      <c r="C155" s="14" t="s">
        <v>13</v>
      </c>
      <c r="D155" s="4" t="s">
        <v>246</v>
      </c>
      <c r="E155" s="81">
        <v>16955</v>
      </c>
      <c r="G155" s="82"/>
      <c r="H155" s="22"/>
      <c r="I155" s="59"/>
      <c r="J155" s="70"/>
      <c r="K155" s="64">
        <f t="shared" ref="K155" si="31">J155*(1+I155)</f>
        <v>0</v>
      </c>
    </row>
    <row r="156" spans="1:11" s="80" customFormat="1" ht="20.25" customHeight="1" x14ac:dyDescent="0.25">
      <c r="A156" s="26" t="s">
        <v>324</v>
      </c>
      <c r="B156" s="21" t="s">
        <v>385</v>
      </c>
      <c r="C156" s="14" t="s">
        <v>13</v>
      </c>
      <c r="D156" s="4" t="s">
        <v>246</v>
      </c>
      <c r="E156" s="81">
        <v>17450</v>
      </c>
      <c r="G156" s="82"/>
      <c r="H156" s="22"/>
      <c r="I156" s="59"/>
      <c r="J156" s="70"/>
      <c r="K156" s="64">
        <f>J156*(1+I156)</f>
        <v>0</v>
      </c>
    </row>
    <row r="157" spans="1:11" s="80" customFormat="1" ht="20.25" customHeight="1" x14ac:dyDescent="0.25">
      <c r="A157" s="25" t="s">
        <v>325</v>
      </c>
      <c r="B157" s="22" t="s">
        <v>386</v>
      </c>
      <c r="C157" s="14" t="s">
        <v>13</v>
      </c>
      <c r="D157" s="4" t="s">
        <v>246</v>
      </c>
      <c r="E157" s="81">
        <v>17455</v>
      </c>
      <c r="G157" s="82"/>
      <c r="H157" s="22"/>
      <c r="I157" s="59"/>
      <c r="J157" s="70"/>
      <c r="K157" s="64">
        <f>J157*(1+I157)</f>
        <v>0</v>
      </c>
    </row>
    <row r="158" spans="1:11" s="80" customFormat="1" ht="20.25" customHeight="1" x14ac:dyDescent="0.25">
      <c r="A158" s="26" t="s">
        <v>326</v>
      </c>
      <c r="B158" s="21" t="s">
        <v>387</v>
      </c>
      <c r="C158" s="14" t="s">
        <v>13</v>
      </c>
      <c r="D158" s="4" t="s">
        <v>246</v>
      </c>
      <c r="E158" s="81">
        <v>17460</v>
      </c>
      <c r="G158" s="82"/>
      <c r="H158" s="22"/>
      <c r="I158" s="59"/>
      <c r="J158" s="70"/>
      <c r="K158" s="64">
        <f>J158*(1+I158)</f>
        <v>0</v>
      </c>
    </row>
    <row r="159" spans="1:11" s="80" customFormat="1" ht="20.25" customHeight="1" x14ac:dyDescent="0.25">
      <c r="A159" s="26" t="s">
        <v>327</v>
      </c>
      <c r="B159" s="21" t="s">
        <v>388</v>
      </c>
      <c r="C159" s="14" t="s">
        <v>13</v>
      </c>
      <c r="D159" s="4" t="s">
        <v>246</v>
      </c>
      <c r="E159" s="81">
        <v>17465</v>
      </c>
      <c r="G159" s="82"/>
      <c r="H159" s="22"/>
      <c r="I159" s="59"/>
      <c r="J159" s="70"/>
      <c r="K159" s="64">
        <f t="shared" ref="K159" si="32">J159*(1+I159)</f>
        <v>0</v>
      </c>
    </row>
    <row r="160" spans="1:11" s="80" customFormat="1" ht="20.25" customHeight="1" x14ac:dyDescent="0.25">
      <c r="A160" s="25" t="s">
        <v>328</v>
      </c>
      <c r="B160" s="21" t="s">
        <v>389</v>
      </c>
      <c r="C160" s="14" t="s">
        <v>13</v>
      </c>
      <c r="D160" s="4" t="s">
        <v>246</v>
      </c>
      <c r="E160" s="81">
        <v>17965</v>
      </c>
      <c r="G160" s="82"/>
      <c r="H160" s="22"/>
      <c r="I160" s="59"/>
      <c r="J160" s="70"/>
      <c r="K160" s="64">
        <f>J160*(1+I160)</f>
        <v>0</v>
      </c>
    </row>
    <row r="161" spans="1:11" s="80" customFormat="1" ht="20.25" customHeight="1" x14ac:dyDescent="0.25">
      <c r="A161" s="26" t="s">
        <v>329</v>
      </c>
      <c r="B161" s="22" t="s">
        <v>390</v>
      </c>
      <c r="C161" s="14" t="s">
        <v>13</v>
      </c>
      <c r="D161" s="4" t="s">
        <v>246</v>
      </c>
      <c r="E161" s="81">
        <v>17970</v>
      </c>
      <c r="G161" s="82"/>
      <c r="H161" s="22"/>
      <c r="I161" s="59"/>
      <c r="J161" s="70"/>
      <c r="K161" s="64">
        <f>J161*(1+I161)</f>
        <v>0</v>
      </c>
    </row>
    <row r="162" spans="1:11" s="80" customFormat="1" ht="20.25" customHeight="1" x14ac:dyDescent="0.25">
      <c r="A162" s="26" t="s">
        <v>330</v>
      </c>
      <c r="B162" s="21" t="s">
        <v>391</v>
      </c>
      <c r="C162" s="14" t="s">
        <v>13</v>
      </c>
      <c r="D162" s="4" t="s">
        <v>246</v>
      </c>
      <c r="E162" s="81">
        <v>17975</v>
      </c>
      <c r="G162" s="82"/>
      <c r="H162" s="22"/>
      <c r="I162" s="59"/>
      <c r="J162" s="70"/>
      <c r="K162" s="64">
        <f>J162*(1+I162)</f>
        <v>0</v>
      </c>
    </row>
    <row r="163" spans="1:11" s="80" customFormat="1" ht="20.25" customHeight="1" x14ac:dyDescent="0.25">
      <c r="A163" s="25" t="s">
        <v>331</v>
      </c>
      <c r="B163" s="21" t="s">
        <v>392</v>
      </c>
      <c r="C163" s="14" t="s">
        <v>13</v>
      </c>
      <c r="D163" s="4" t="s">
        <v>246</v>
      </c>
      <c r="E163" s="81">
        <v>18175</v>
      </c>
      <c r="G163" s="82"/>
      <c r="H163" s="22"/>
      <c r="I163" s="59"/>
      <c r="J163" s="70"/>
      <c r="K163" s="64">
        <f t="shared" ref="K163" si="33">J163*(1+I163)</f>
        <v>0</v>
      </c>
    </row>
    <row r="164" spans="1:11" s="80" customFormat="1" ht="20.25" customHeight="1" x14ac:dyDescent="0.25">
      <c r="A164" s="26" t="s">
        <v>332</v>
      </c>
      <c r="B164" s="21" t="s">
        <v>393</v>
      </c>
      <c r="C164" s="14" t="s">
        <v>13</v>
      </c>
      <c r="D164" s="4" t="s">
        <v>246</v>
      </c>
      <c r="E164" s="81">
        <v>18180</v>
      </c>
      <c r="G164" s="82"/>
      <c r="H164" s="22"/>
      <c r="I164" s="59"/>
      <c r="J164" s="70"/>
      <c r="K164" s="64">
        <f>J164*(1+I164)</f>
        <v>0</v>
      </c>
    </row>
    <row r="165" spans="1:11" s="80" customFormat="1" ht="20.25" customHeight="1" x14ac:dyDescent="0.25">
      <c r="A165" s="26" t="s">
        <v>333</v>
      </c>
      <c r="B165" s="22" t="s">
        <v>394</v>
      </c>
      <c r="C165" s="14" t="s">
        <v>13</v>
      </c>
      <c r="D165" s="4" t="s">
        <v>283</v>
      </c>
      <c r="E165" s="81" t="s">
        <v>436</v>
      </c>
      <c r="G165" s="82"/>
      <c r="H165" s="22"/>
      <c r="I165" s="59"/>
      <c r="J165" s="70"/>
      <c r="K165" s="64">
        <f>J165*(1+I165)</f>
        <v>0</v>
      </c>
    </row>
    <row r="166" spans="1:11" s="80" customFormat="1" ht="20.25" customHeight="1" x14ac:dyDescent="0.25">
      <c r="A166" s="25" t="s">
        <v>334</v>
      </c>
      <c r="B166" s="21" t="s">
        <v>395</v>
      </c>
      <c r="C166" s="14" t="s">
        <v>13</v>
      </c>
      <c r="D166" s="4" t="s">
        <v>283</v>
      </c>
      <c r="E166" s="81" t="s">
        <v>437</v>
      </c>
      <c r="G166" s="82"/>
      <c r="H166" s="22"/>
      <c r="I166" s="59"/>
      <c r="J166" s="70"/>
      <c r="K166" s="64">
        <f>J166*(1+I166)</f>
        <v>0</v>
      </c>
    </row>
    <row r="167" spans="1:11" s="80" customFormat="1" ht="20.25" customHeight="1" x14ac:dyDescent="0.25">
      <c r="A167" s="26" t="s">
        <v>335</v>
      </c>
      <c r="B167" s="21" t="s">
        <v>396</v>
      </c>
      <c r="C167" s="14" t="s">
        <v>13</v>
      </c>
      <c r="D167" s="4" t="s">
        <v>283</v>
      </c>
      <c r="E167" s="81" t="s">
        <v>438</v>
      </c>
      <c r="G167" s="82"/>
      <c r="H167" s="22"/>
      <c r="I167" s="59"/>
      <c r="J167" s="70"/>
      <c r="K167" s="64">
        <f t="shared" ref="K167" si="34">J167*(1+I167)</f>
        <v>0</v>
      </c>
    </row>
    <row r="168" spans="1:11" s="80" customFormat="1" ht="20.25" customHeight="1" x14ac:dyDescent="0.25">
      <c r="A168" s="26" t="s">
        <v>336</v>
      </c>
      <c r="B168" s="21" t="s">
        <v>397</v>
      </c>
      <c r="C168" s="14" t="s">
        <v>13</v>
      </c>
      <c r="D168" s="4" t="s">
        <v>283</v>
      </c>
      <c r="E168" s="81" t="s">
        <v>439</v>
      </c>
      <c r="G168" s="82"/>
      <c r="H168" s="22"/>
      <c r="I168" s="59"/>
      <c r="J168" s="70"/>
      <c r="K168" s="64">
        <f>J168*(1+I168)</f>
        <v>0</v>
      </c>
    </row>
    <row r="169" spans="1:11" s="80" customFormat="1" ht="20.25" customHeight="1" x14ac:dyDescent="0.25">
      <c r="A169" s="25" t="s">
        <v>337</v>
      </c>
      <c r="B169" s="22" t="s">
        <v>398</v>
      </c>
      <c r="C169" s="14" t="s">
        <v>13</v>
      </c>
      <c r="D169" s="4" t="s">
        <v>283</v>
      </c>
      <c r="E169" s="81" t="s">
        <v>440</v>
      </c>
      <c r="G169" s="82"/>
      <c r="H169" s="22"/>
      <c r="I169" s="59"/>
      <c r="J169" s="70"/>
      <c r="K169" s="64">
        <f>J169*(1+I169)</f>
        <v>0</v>
      </c>
    </row>
    <row r="170" spans="1:11" s="80" customFormat="1" ht="20.25" customHeight="1" x14ac:dyDescent="0.25">
      <c r="A170" s="26" t="s">
        <v>338</v>
      </c>
      <c r="B170" s="21" t="s">
        <v>399</v>
      </c>
      <c r="C170" s="14" t="s">
        <v>13</v>
      </c>
      <c r="D170" s="4" t="s">
        <v>283</v>
      </c>
      <c r="E170" s="83">
        <v>28909</v>
      </c>
      <c r="G170" s="82"/>
      <c r="H170" s="22"/>
      <c r="I170" s="59"/>
      <c r="J170" s="70"/>
      <c r="K170" s="64">
        <f>J170*(1+I170)</f>
        <v>0</v>
      </c>
    </row>
    <row r="171" spans="1:11" s="80" customFormat="1" ht="20.25" customHeight="1" x14ac:dyDescent="0.25">
      <c r="A171" s="26" t="s">
        <v>339</v>
      </c>
      <c r="B171" s="21" t="s">
        <v>400</v>
      </c>
      <c r="C171" s="14" t="s">
        <v>13</v>
      </c>
      <c r="D171" s="4" t="s">
        <v>283</v>
      </c>
      <c r="E171" s="83">
        <v>31107</v>
      </c>
      <c r="G171" s="82"/>
      <c r="H171" s="22"/>
      <c r="I171" s="59"/>
      <c r="J171" s="70"/>
      <c r="K171" s="64">
        <f t="shared" ref="K171" si="35">J171*(1+I171)</f>
        <v>0</v>
      </c>
    </row>
    <row r="172" spans="1:11" s="80" customFormat="1" ht="20.25" customHeight="1" x14ac:dyDescent="0.25">
      <c r="A172" s="25" t="s">
        <v>340</v>
      </c>
      <c r="B172" s="21" t="s">
        <v>401</v>
      </c>
      <c r="C172" s="14" t="s">
        <v>13</v>
      </c>
      <c r="D172" s="4" t="s">
        <v>283</v>
      </c>
      <c r="E172" s="83">
        <v>31111</v>
      </c>
      <c r="G172" s="82"/>
      <c r="H172" s="22"/>
      <c r="I172" s="59"/>
      <c r="J172" s="70"/>
      <c r="K172" s="64">
        <f>J172*(1+I172)</f>
        <v>0</v>
      </c>
    </row>
    <row r="173" spans="1:11" ht="16.5" thickBot="1" x14ac:dyDescent="0.3">
      <c r="A173" s="27" t="s">
        <v>441</v>
      </c>
      <c r="B173" s="18"/>
      <c r="C173" s="19"/>
      <c r="D173" s="19"/>
      <c r="E173" s="28"/>
      <c r="F173" s="18"/>
      <c r="G173" s="35"/>
      <c r="H173" s="19"/>
      <c r="I173" s="61"/>
      <c r="J173" s="68"/>
      <c r="K173" s="66"/>
    </row>
    <row r="174" spans="1:11" ht="15.75" thickTop="1" x14ac:dyDescent="0.25">
      <c r="A174" s="25" t="s">
        <v>19</v>
      </c>
      <c r="B174" s="20" t="s">
        <v>442</v>
      </c>
      <c r="C174" s="14" t="s">
        <v>13</v>
      </c>
      <c r="D174" s="14" t="s">
        <v>283</v>
      </c>
      <c r="E174" s="84" t="s">
        <v>445</v>
      </c>
      <c r="G174" s="31"/>
      <c r="H174" s="14"/>
      <c r="I174" s="58"/>
      <c r="J174" s="69"/>
      <c r="K174" s="64">
        <f>J174*(1+I174)</f>
        <v>0</v>
      </c>
    </row>
    <row r="175" spans="1:11" x14ac:dyDescent="0.25">
      <c r="A175" s="26" t="s">
        <v>20</v>
      </c>
      <c r="B175" s="22" t="s">
        <v>443</v>
      </c>
      <c r="C175" s="14" t="s">
        <v>13</v>
      </c>
      <c r="D175" s="14" t="s">
        <v>283</v>
      </c>
      <c r="E175" s="85" t="s">
        <v>446</v>
      </c>
      <c r="G175" s="33"/>
      <c r="H175" s="13"/>
      <c r="I175" s="59"/>
      <c r="J175" s="70"/>
      <c r="K175" s="64">
        <f t="shared" ref="K175:K176" si="36">J175*(1+I175)</f>
        <v>0</v>
      </c>
    </row>
    <row r="176" spans="1:11" ht="30" x14ac:dyDescent="0.25">
      <c r="A176" s="26" t="s">
        <v>21</v>
      </c>
      <c r="B176" s="21" t="s">
        <v>444</v>
      </c>
      <c r="C176" s="14" t="s">
        <v>13</v>
      </c>
      <c r="D176" s="14" t="s">
        <v>246</v>
      </c>
      <c r="E176" s="86">
        <v>33772</v>
      </c>
      <c r="G176" s="33"/>
      <c r="H176" s="13"/>
      <c r="I176" s="59"/>
      <c r="J176" s="70"/>
      <c r="K176" s="64">
        <f t="shared" si="36"/>
        <v>0</v>
      </c>
    </row>
    <row r="177" spans="1:11" ht="16.5" thickBot="1" x14ac:dyDescent="0.3">
      <c r="A177" s="27" t="s">
        <v>447</v>
      </c>
      <c r="B177" s="18"/>
      <c r="C177" s="19"/>
      <c r="D177" s="19"/>
      <c r="E177" s="28"/>
      <c r="F177" s="18"/>
      <c r="G177" s="35"/>
      <c r="H177" s="19"/>
      <c r="I177" s="61"/>
      <c r="J177" s="68"/>
      <c r="K177" s="66"/>
    </row>
    <row r="178" spans="1:11" ht="30.75" thickTop="1" x14ac:dyDescent="0.25">
      <c r="A178" s="25" t="s">
        <v>24</v>
      </c>
      <c r="B178" s="20" t="s">
        <v>473</v>
      </c>
      <c r="C178" s="14" t="s">
        <v>13</v>
      </c>
      <c r="D178" s="14" t="s">
        <v>22</v>
      </c>
      <c r="E178" s="79" t="s">
        <v>22</v>
      </c>
      <c r="G178" s="31"/>
      <c r="H178" s="14"/>
      <c r="I178" s="58"/>
      <c r="J178" s="69"/>
      <c r="K178" s="64">
        <f>J178*(1+I178)</f>
        <v>0</v>
      </c>
    </row>
    <row r="179" spans="1:11" ht="30" x14ac:dyDescent="0.25">
      <c r="A179" s="26" t="s">
        <v>25</v>
      </c>
      <c r="B179" s="21" t="s">
        <v>474</v>
      </c>
      <c r="C179" s="14" t="s">
        <v>13</v>
      </c>
      <c r="D179" s="14" t="s">
        <v>22</v>
      </c>
      <c r="E179" s="81" t="s">
        <v>22</v>
      </c>
      <c r="G179" s="33"/>
      <c r="H179" s="13"/>
      <c r="I179" s="59"/>
      <c r="J179" s="70"/>
      <c r="K179" s="64">
        <f t="shared" ref="K179:K181" si="37">J179*(1+I179)</f>
        <v>0</v>
      </c>
    </row>
    <row r="180" spans="1:11" ht="30" x14ac:dyDescent="0.25">
      <c r="A180" s="26" t="s">
        <v>26</v>
      </c>
      <c r="B180" s="21" t="s">
        <v>475</v>
      </c>
      <c r="C180" s="14" t="s">
        <v>13</v>
      </c>
      <c r="D180" s="14" t="s">
        <v>22</v>
      </c>
      <c r="E180" s="81" t="s">
        <v>22</v>
      </c>
      <c r="G180" s="33"/>
      <c r="H180" s="13"/>
      <c r="I180" s="59"/>
      <c r="J180" s="70"/>
      <c r="K180" s="64">
        <f>J180*(1+I180)</f>
        <v>0</v>
      </c>
    </row>
    <row r="181" spans="1:11" ht="30" x14ac:dyDescent="0.25">
      <c r="A181" s="25" t="s">
        <v>27</v>
      </c>
      <c r="B181" s="21" t="s">
        <v>476</v>
      </c>
      <c r="C181" s="14" t="s">
        <v>13</v>
      </c>
      <c r="D181" s="14" t="s">
        <v>22</v>
      </c>
      <c r="E181" s="81" t="s">
        <v>22</v>
      </c>
      <c r="G181" s="33"/>
      <c r="H181" s="13"/>
      <c r="I181" s="59"/>
      <c r="J181" s="70"/>
      <c r="K181" s="64">
        <f t="shared" si="37"/>
        <v>0</v>
      </c>
    </row>
    <row r="182" spans="1:11" ht="16.5" thickBot="1" x14ac:dyDescent="0.3">
      <c r="A182" s="27" t="s">
        <v>448</v>
      </c>
      <c r="B182" s="18"/>
      <c r="C182" s="19"/>
      <c r="D182" s="19"/>
      <c r="E182" s="28"/>
      <c r="F182" s="18"/>
      <c r="G182" s="35"/>
      <c r="H182" s="19"/>
      <c r="I182" s="61"/>
      <c r="J182" s="68"/>
      <c r="K182" s="66"/>
    </row>
    <row r="183" spans="1:11" ht="30.75" thickTop="1" x14ac:dyDescent="0.25">
      <c r="A183" s="25" t="s">
        <v>28</v>
      </c>
      <c r="B183" s="20" t="s">
        <v>449</v>
      </c>
      <c r="C183" s="14" t="s">
        <v>13</v>
      </c>
      <c r="D183" s="14" t="s">
        <v>452</v>
      </c>
      <c r="E183" s="79">
        <v>33946799</v>
      </c>
      <c r="G183" s="33"/>
      <c r="H183" s="13"/>
      <c r="I183" s="59"/>
      <c r="J183" s="70"/>
      <c r="K183" s="65">
        <f>J183*(1+I183)</f>
        <v>0</v>
      </c>
    </row>
    <row r="184" spans="1:11" ht="30" x14ac:dyDescent="0.25">
      <c r="A184" s="26" t="s">
        <v>29</v>
      </c>
      <c r="B184" s="21" t="s">
        <v>450</v>
      </c>
      <c r="C184" s="14" t="s">
        <v>13</v>
      </c>
      <c r="D184" s="14" t="s">
        <v>452</v>
      </c>
      <c r="E184" s="81">
        <v>33948199</v>
      </c>
      <c r="G184" s="33"/>
      <c r="H184" s="13"/>
      <c r="I184" s="59"/>
      <c r="J184" s="70"/>
      <c r="K184" s="65">
        <f t="shared" ref="K184:K185" si="38">J184*(1+I184)</f>
        <v>0</v>
      </c>
    </row>
    <row r="185" spans="1:11" ht="30" x14ac:dyDescent="0.25">
      <c r="A185" s="26" t="s">
        <v>30</v>
      </c>
      <c r="B185" s="21" t="s">
        <v>451</v>
      </c>
      <c r="C185" s="14" t="s">
        <v>13</v>
      </c>
      <c r="D185" s="14" t="s">
        <v>452</v>
      </c>
      <c r="E185" s="81">
        <v>33950499</v>
      </c>
      <c r="G185" s="33"/>
      <c r="H185" s="13"/>
      <c r="I185" s="59"/>
      <c r="J185" s="70"/>
      <c r="K185" s="65">
        <f t="shared" si="38"/>
        <v>0</v>
      </c>
    </row>
    <row r="186" spans="1:11" ht="16.5" thickBot="1" x14ac:dyDescent="0.3">
      <c r="A186" s="27" t="s">
        <v>453</v>
      </c>
      <c r="B186" s="18"/>
      <c r="C186" s="19"/>
      <c r="D186" s="19"/>
      <c r="E186" s="28"/>
      <c r="F186" s="18"/>
      <c r="G186" s="35"/>
      <c r="H186" s="19"/>
      <c r="I186" s="61"/>
      <c r="J186" s="68"/>
      <c r="K186" s="66"/>
    </row>
    <row r="187" spans="1:11" ht="30.75" thickTop="1" x14ac:dyDescent="0.25">
      <c r="A187" s="25" t="s">
        <v>31</v>
      </c>
      <c r="B187" s="22" t="s">
        <v>454</v>
      </c>
      <c r="C187" s="14" t="s">
        <v>13</v>
      </c>
      <c r="D187" s="87" t="s">
        <v>465</v>
      </c>
      <c r="E187" s="79" t="s">
        <v>458</v>
      </c>
      <c r="G187" s="33"/>
      <c r="H187" s="13"/>
      <c r="I187" s="59"/>
      <c r="J187" s="70"/>
      <c r="K187" s="65">
        <f>J187*(1+I187)</f>
        <v>0</v>
      </c>
    </row>
    <row r="188" spans="1:11" ht="30" x14ac:dyDescent="0.25">
      <c r="A188" s="26" t="s">
        <v>32</v>
      </c>
      <c r="B188" s="22" t="s">
        <v>455</v>
      </c>
      <c r="C188" s="14" t="s">
        <v>13</v>
      </c>
      <c r="D188" s="87" t="s">
        <v>465</v>
      </c>
      <c r="E188" s="81" t="s">
        <v>459</v>
      </c>
      <c r="G188" s="33"/>
      <c r="H188" s="13"/>
      <c r="I188" s="59"/>
      <c r="J188" s="70"/>
      <c r="K188" s="65">
        <f t="shared" ref="K188" si="39">J188*(1+I188)</f>
        <v>0</v>
      </c>
    </row>
    <row r="189" spans="1:11" ht="30" x14ac:dyDescent="0.25">
      <c r="A189" s="26" t="s">
        <v>33</v>
      </c>
      <c r="B189" s="22" t="s">
        <v>456</v>
      </c>
      <c r="C189" s="14" t="s">
        <v>13</v>
      </c>
      <c r="D189" s="87" t="s">
        <v>465</v>
      </c>
      <c r="E189" s="81" t="s">
        <v>460</v>
      </c>
      <c r="G189" s="33"/>
      <c r="H189" s="13"/>
      <c r="I189" s="59"/>
      <c r="J189" s="70"/>
      <c r="K189" s="65">
        <f>J189*(1+I189)</f>
        <v>0</v>
      </c>
    </row>
    <row r="190" spans="1:11" ht="19.5" customHeight="1" x14ac:dyDescent="0.25">
      <c r="A190" s="25" t="s">
        <v>34</v>
      </c>
      <c r="B190" s="22" t="s">
        <v>457</v>
      </c>
      <c r="C190" s="14" t="s">
        <v>13</v>
      </c>
      <c r="D190" s="87" t="s">
        <v>466</v>
      </c>
      <c r="E190" s="81" t="s">
        <v>461</v>
      </c>
      <c r="G190" s="33"/>
      <c r="H190" s="13"/>
      <c r="I190" s="59"/>
      <c r="J190" s="70"/>
      <c r="K190" s="65">
        <f>J190*(1+I190)</f>
        <v>0</v>
      </c>
    </row>
    <row r="191" spans="1:11" ht="16.5" thickBot="1" x14ac:dyDescent="0.3">
      <c r="A191" s="27" t="s">
        <v>483</v>
      </c>
      <c r="B191" s="18"/>
      <c r="C191" s="19"/>
      <c r="D191" s="19"/>
      <c r="E191" s="28"/>
      <c r="F191" s="18"/>
      <c r="G191" s="35"/>
      <c r="H191" s="19"/>
      <c r="I191" s="61"/>
      <c r="J191" s="68"/>
      <c r="K191" s="66"/>
    </row>
    <row r="192" spans="1:11" ht="30.75" thickTop="1" x14ac:dyDescent="0.25">
      <c r="A192" s="25" t="s">
        <v>35</v>
      </c>
      <c r="B192" s="20" t="s">
        <v>467</v>
      </c>
      <c r="C192" s="14" t="s">
        <v>13</v>
      </c>
      <c r="D192" s="14" t="s">
        <v>466</v>
      </c>
      <c r="E192" s="91" t="s">
        <v>477</v>
      </c>
      <c r="G192" s="33"/>
      <c r="H192" s="13"/>
      <c r="I192" s="59"/>
      <c r="J192" s="70"/>
      <c r="K192" s="65">
        <f t="shared" ref="K192:K197" si="40">J192*(1+I192)</f>
        <v>0</v>
      </c>
    </row>
    <row r="193" spans="1:11" ht="22.5" customHeight="1" x14ac:dyDescent="0.25">
      <c r="A193" s="26" t="s">
        <v>36</v>
      </c>
      <c r="B193" s="22" t="s">
        <v>468</v>
      </c>
      <c r="C193" s="14" t="s">
        <v>13</v>
      </c>
      <c r="D193" s="14" t="s">
        <v>466</v>
      </c>
      <c r="E193" s="81" t="s">
        <v>478</v>
      </c>
      <c r="G193" s="33"/>
      <c r="H193" s="13"/>
      <c r="I193" s="59"/>
      <c r="J193" s="70"/>
      <c r="K193" s="65">
        <f t="shared" si="40"/>
        <v>0</v>
      </c>
    </row>
    <row r="194" spans="1:11" ht="22.5" customHeight="1" x14ac:dyDescent="0.25">
      <c r="A194" s="26" t="s">
        <v>37</v>
      </c>
      <c r="B194" s="21" t="s">
        <v>469</v>
      </c>
      <c r="C194" s="14" t="s">
        <v>13</v>
      </c>
      <c r="D194" s="14" t="s">
        <v>466</v>
      </c>
      <c r="E194" s="81" t="s">
        <v>479</v>
      </c>
      <c r="G194" s="33"/>
      <c r="H194" s="13"/>
      <c r="I194" s="59"/>
      <c r="J194" s="70"/>
      <c r="K194" s="65">
        <f t="shared" si="40"/>
        <v>0</v>
      </c>
    </row>
    <row r="195" spans="1:11" ht="22.5" customHeight="1" x14ac:dyDescent="0.25">
      <c r="A195" s="25" t="s">
        <v>462</v>
      </c>
      <c r="B195" s="22" t="s">
        <v>470</v>
      </c>
      <c r="C195" s="14" t="s">
        <v>13</v>
      </c>
      <c r="D195" s="14" t="s">
        <v>466</v>
      </c>
      <c r="E195" s="81" t="s">
        <v>480</v>
      </c>
      <c r="G195" s="33"/>
      <c r="H195" s="13"/>
      <c r="I195" s="59"/>
      <c r="J195" s="70"/>
      <c r="K195" s="65">
        <f t="shared" si="40"/>
        <v>0</v>
      </c>
    </row>
    <row r="196" spans="1:11" ht="22.5" customHeight="1" x14ac:dyDescent="0.25">
      <c r="A196" s="26" t="s">
        <v>463</v>
      </c>
      <c r="B196" s="21" t="s">
        <v>471</v>
      </c>
      <c r="C196" s="14" t="s">
        <v>13</v>
      </c>
      <c r="D196" s="14" t="s">
        <v>466</v>
      </c>
      <c r="E196" s="81" t="s">
        <v>481</v>
      </c>
      <c r="G196" s="33"/>
      <c r="H196" s="13"/>
      <c r="I196" s="59"/>
      <c r="J196" s="70"/>
      <c r="K196" s="65">
        <f t="shared" si="40"/>
        <v>0</v>
      </c>
    </row>
    <row r="197" spans="1:11" ht="22.5" customHeight="1" x14ac:dyDescent="0.25">
      <c r="A197" s="26" t="s">
        <v>464</v>
      </c>
      <c r="B197" s="22" t="s">
        <v>472</v>
      </c>
      <c r="C197" s="14" t="s">
        <v>13</v>
      </c>
      <c r="D197" s="14" t="s">
        <v>466</v>
      </c>
      <c r="E197" s="81" t="s">
        <v>482</v>
      </c>
      <c r="G197" s="33"/>
      <c r="H197" s="13"/>
      <c r="I197" s="59"/>
      <c r="J197" s="70"/>
      <c r="K197" s="65">
        <f t="shared" si="40"/>
        <v>0</v>
      </c>
    </row>
    <row r="198" spans="1:11" ht="16.5" thickBot="1" x14ac:dyDescent="0.3">
      <c r="A198" s="27" t="s">
        <v>484</v>
      </c>
      <c r="B198" s="18"/>
      <c r="C198" s="19"/>
      <c r="D198" s="19"/>
      <c r="E198" s="28"/>
      <c r="F198" s="18"/>
      <c r="G198" s="35"/>
      <c r="H198" s="19"/>
      <c r="I198" s="61"/>
      <c r="J198" s="68"/>
      <c r="K198" s="66"/>
    </row>
    <row r="199" spans="1:11" ht="25.5" customHeight="1" thickTop="1" x14ac:dyDescent="0.25">
      <c r="A199" s="25" t="s">
        <v>38</v>
      </c>
      <c r="B199" s="22" t="s">
        <v>485</v>
      </c>
      <c r="C199" s="14" t="s">
        <v>13</v>
      </c>
      <c r="D199" s="14" t="s">
        <v>487</v>
      </c>
      <c r="E199" s="79">
        <v>19652</v>
      </c>
      <c r="G199" s="33"/>
      <c r="H199" s="13"/>
      <c r="I199" s="59"/>
      <c r="J199" s="70"/>
      <c r="K199" s="65">
        <f>J199*(1+I199)</f>
        <v>0</v>
      </c>
    </row>
    <row r="200" spans="1:11" ht="30.75" customHeight="1" x14ac:dyDescent="0.25">
      <c r="A200" s="26" t="s">
        <v>39</v>
      </c>
      <c r="B200" s="21" t="s">
        <v>488</v>
      </c>
      <c r="C200" s="14" t="s">
        <v>13</v>
      </c>
      <c r="D200" s="14" t="s">
        <v>489</v>
      </c>
      <c r="E200" s="81">
        <v>57550</v>
      </c>
      <c r="G200" s="33"/>
      <c r="H200" s="13"/>
      <c r="I200" s="59"/>
      <c r="J200" s="70"/>
      <c r="K200" s="65">
        <f t="shared" ref="K200" si="41">J200*(1+I200)</f>
        <v>0</v>
      </c>
    </row>
    <row r="201" spans="1:11" ht="25.5" customHeight="1" thickBot="1" x14ac:dyDescent="0.3">
      <c r="A201" s="88" t="s">
        <v>40</v>
      </c>
      <c r="B201" s="52" t="s">
        <v>486</v>
      </c>
      <c r="C201" s="29" t="s">
        <v>13</v>
      </c>
      <c r="D201" s="29" t="s">
        <v>489</v>
      </c>
      <c r="E201" s="89">
        <v>11773</v>
      </c>
      <c r="G201" s="36"/>
      <c r="H201" s="37"/>
      <c r="I201" s="62"/>
      <c r="J201" s="72"/>
      <c r="K201" s="90">
        <f>J201*(1+I201)</f>
        <v>0</v>
      </c>
    </row>
  </sheetData>
  <mergeCells count="6">
    <mergeCell ref="G9:J9"/>
    <mergeCell ref="B7:E7"/>
    <mergeCell ref="G7:H7"/>
    <mergeCell ref="A2:K3"/>
    <mergeCell ref="I7:K7"/>
    <mergeCell ref="A5:K5"/>
  </mergeCells>
  <pageMargins left="0.70866141732283472" right="0.70866141732283472" top="0.74803149606299213" bottom="0.74803149606299213" header="0.31496062992125984" footer="0.31496062992125984"/>
  <pageSetup paperSize="9" scale="63" fitToHeight="0" pageOrder="overThenDown" orientation="landscape" r:id="rId1"/>
  <headerFooter>
    <oddHeader>&amp;CBORDEREAU DE PRIX HT
FRANCO DE PORT</oddHeader>
    <oddFooter>&amp;LBPU 
LOT 4 : ARTICLES D'ELECTRICITE – ZONE CENTRE&amp;R&amp;P/&amp;N</oddFooter>
  </headerFooter>
  <rowBreaks count="1" manualBreakCount="1">
    <brk id="18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3"/>
  <sheetViews>
    <sheetView topLeftCell="A193" zoomScaleNormal="100" zoomScaleSheetLayoutView="80" workbookViewId="0">
      <selection activeCell="B109" sqref="B109"/>
    </sheetView>
  </sheetViews>
  <sheetFormatPr baseColWidth="10" defaultRowHeight="15" x14ac:dyDescent="0.25"/>
  <cols>
    <col min="1" max="1" width="10.5703125" customWidth="1"/>
    <col min="2" max="2" width="68.5703125" customWidth="1"/>
    <col min="3" max="3" width="10.5703125" customWidth="1"/>
    <col min="5" max="5" width="13.5703125" customWidth="1"/>
    <col min="6" max="6" width="3.5703125" customWidth="1"/>
    <col min="7" max="7" width="15" customWidth="1"/>
    <col min="8" max="8" width="18" style="42" customWidth="1"/>
    <col min="9" max="9" width="18.42578125" customWidth="1"/>
    <col min="10" max="10" width="13.42578125" customWidth="1"/>
  </cols>
  <sheetData>
    <row r="2" spans="1:9" ht="30.75" customHeight="1" x14ac:dyDescent="0.25">
      <c r="A2" s="119" t="s">
        <v>6</v>
      </c>
      <c r="B2" s="119"/>
      <c r="C2" s="119"/>
      <c r="D2" s="119"/>
      <c r="E2" s="119"/>
      <c r="F2" s="119"/>
      <c r="G2" s="119"/>
      <c r="H2" s="119"/>
      <c r="I2" s="119"/>
    </row>
    <row r="3" spans="1:9" ht="30.75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</row>
    <row r="5" spans="1:9" ht="31.5" x14ac:dyDescent="0.25">
      <c r="A5" s="120" t="s">
        <v>41</v>
      </c>
      <c r="B5" s="120"/>
      <c r="C5" s="120"/>
      <c r="D5" s="120"/>
      <c r="E5" s="120"/>
      <c r="F5" s="120"/>
      <c r="G5" s="120"/>
      <c r="H5" s="120"/>
      <c r="I5" s="120"/>
    </row>
    <row r="6" spans="1:9" ht="18.75" customHeight="1" x14ac:dyDescent="0.25">
      <c r="A6" s="124" t="s">
        <v>47</v>
      </c>
      <c r="B6" s="124"/>
      <c r="C6" s="124"/>
      <c r="D6" s="124"/>
      <c r="E6" s="124"/>
      <c r="F6" s="124"/>
      <c r="G6" s="124"/>
      <c r="H6" s="124"/>
      <c r="I6" s="124"/>
    </row>
    <row r="7" spans="1:9" ht="15.75" thickBot="1" x14ac:dyDescent="0.3"/>
    <row r="8" spans="1:9" ht="61.5" customHeight="1" thickBot="1" x14ac:dyDescent="0.3">
      <c r="A8" s="3" t="str">
        <f>'BPU LOT 4'!A7</f>
        <v>LOT n°4</v>
      </c>
      <c r="B8" s="101" t="str">
        <f>'BPU LOT 4'!B7:E7</f>
        <v>ARTICLES D'ELECTRICITE – ZONE CENTRE</v>
      </c>
      <c r="C8" s="102"/>
      <c r="D8" s="102"/>
      <c r="E8" s="103"/>
      <c r="F8" s="2"/>
      <c r="G8" s="121" t="s">
        <v>490</v>
      </c>
      <c r="H8" s="122"/>
      <c r="I8" s="39"/>
    </row>
    <row r="9" spans="1:9" ht="18.75" customHeight="1" x14ac:dyDescent="0.25">
      <c r="H9" s="125"/>
      <c r="I9" s="126"/>
    </row>
    <row r="10" spans="1:9" ht="18" customHeight="1" thickBot="1" x14ac:dyDescent="0.3">
      <c r="G10" s="123" t="s">
        <v>55</v>
      </c>
      <c r="H10" s="123"/>
      <c r="I10" s="123"/>
    </row>
    <row r="11" spans="1:9" s="1" customFormat="1" ht="60.75" thickBot="1" x14ac:dyDescent="0.3">
      <c r="A11" s="6" t="s">
        <v>0</v>
      </c>
      <c r="B11" s="7" t="s">
        <v>1</v>
      </c>
      <c r="C11" s="8" t="s">
        <v>2</v>
      </c>
      <c r="D11" s="8" t="str">
        <f>'BPU LOT 4'!D10</f>
        <v>Marque ou équivalent</v>
      </c>
      <c r="E11" s="9" t="s">
        <v>3</v>
      </c>
      <c r="F11" s="5"/>
      <c r="G11" s="10" t="s">
        <v>5</v>
      </c>
      <c r="H11" s="43" t="s">
        <v>42</v>
      </c>
      <c r="I11" s="12" t="s">
        <v>43</v>
      </c>
    </row>
    <row r="12" spans="1:9" ht="16.5" thickBot="1" x14ac:dyDescent="0.3">
      <c r="A12" s="23" t="s">
        <v>57</v>
      </c>
      <c r="B12" s="15"/>
      <c r="C12" s="16"/>
      <c r="D12" s="16"/>
      <c r="E12" s="24"/>
      <c r="F12" s="15"/>
      <c r="G12" s="30"/>
      <c r="H12" s="44"/>
      <c r="I12" s="24"/>
    </row>
    <row r="13" spans="1:9" ht="30.75" thickTop="1" x14ac:dyDescent="0.25">
      <c r="A13" s="25" t="s">
        <v>7</v>
      </c>
      <c r="B13" s="78" t="s">
        <v>281</v>
      </c>
      <c r="C13" s="14" t="s">
        <v>13</v>
      </c>
      <c r="D13" s="14" t="s">
        <v>246</v>
      </c>
      <c r="E13" s="77">
        <v>75602</v>
      </c>
      <c r="G13" s="40">
        <f>'BPU LOT 4'!J12</f>
        <v>0</v>
      </c>
      <c r="H13" s="45">
        <v>120</v>
      </c>
      <c r="I13" s="32">
        <f>G13*H13</f>
        <v>0</v>
      </c>
    </row>
    <row r="14" spans="1:9" x14ac:dyDescent="0.25">
      <c r="A14" s="26" t="s">
        <v>8</v>
      </c>
      <c r="B14" s="74" t="s">
        <v>152</v>
      </c>
      <c r="C14" s="4" t="s">
        <v>13</v>
      </c>
      <c r="D14" s="14" t="s">
        <v>246</v>
      </c>
      <c r="E14" s="76">
        <v>75612</v>
      </c>
      <c r="G14" s="40">
        <f>'BPU LOT 4'!J13</f>
        <v>0</v>
      </c>
      <c r="H14" s="45">
        <v>100</v>
      </c>
      <c r="I14" s="32">
        <f t="shared" ref="I14:I76" si="0">G14*H14</f>
        <v>0</v>
      </c>
    </row>
    <row r="15" spans="1:9" x14ac:dyDescent="0.25">
      <c r="A15" s="26" t="s">
        <v>9</v>
      </c>
      <c r="B15" s="74" t="s">
        <v>153</v>
      </c>
      <c r="C15" s="4" t="s">
        <v>13</v>
      </c>
      <c r="D15" s="14" t="s">
        <v>246</v>
      </c>
      <c r="E15" s="76">
        <v>75632</v>
      </c>
      <c r="G15" s="40">
        <f>'BPU LOT 4'!J14</f>
        <v>0</v>
      </c>
      <c r="H15" s="45">
        <v>20</v>
      </c>
      <c r="I15" s="32">
        <f t="shared" si="0"/>
        <v>0</v>
      </c>
    </row>
    <row r="16" spans="1:9" x14ac:dyDescent="0.25">
      <c r="A16" s="26" t="s">
        <v>10</v>
      </c>
      <c r="B16" s="74" t="s">
        <v>154</v>
      </c>
      <c r="C16" s="4" t="s">
        <v>13</v>
      </c>
      <c r="D16" s="14" t="s">
        <v>246</v>
      </c>
      <c r="E16" s="76">
        <v>75622</v>
      </c>
      <c r="G16" s="40">
        <f>'BPU LOT 4'!J15</f>
        <v>0</v>
      </c>
      <c r="H16" s="45">
        <v>20</v>
      </c>
      <c r="I16" s="32">
        <f t="shared" si="0"/>
        <v>0</v>
      </c>
    </row>
    <row r="17" spans="1:9" x14ac:dyDescent="0.25">
      <c r="A17" s="25" t="s">
        <v>11</v>
      </c>
      <c r="B17" s="74" t="s">
        <v>155</v>
      </c>
      <c r="C17" s="4" t="s">
        <v>13</v>
      </c>
      <c r="D17" s="14" t="s">
        <v>246</v>
      </c>
      <c r="E17" s="76">
        <v>75642</v>
      </c>
      <c r="G17" s="40">
        <f>'BPU LOT 4'!J16</f>
        <v>0</v>
      </c>
      <c r="H17" s="45">
        <v>60</v>
      </c>
      <c r="I17" s="32">
        <f t="shared" si="0"/>
        <v>0</v>
      </c>
    </row>
    <row r="18" spans="1:9" x14ac:dyDescent="0.25">
      <c r="A18" s="26" t="s">
        <v>12</v>
      </c>
      <c r="B18" s="74" t="s">
        <v>156</v>
      </c>
      <c r="C18" s="4" t="s">
        <v>13</v>
      </c>
      <c r="D18" s="14" t="s">
        <v>246</v>
      </c>
      <c r="E18" s="76">
        <v>75676</v>
      </c>
      <c r="G18" s="40">
        <f>'BPU LOT 4'!J17</f>
        <v>0</v>
      </c>
      <c r="H18" s="45">
        <v>50</v>
      </c>
      <c r="I18" s="32">
        <f t="shared" si="0"/>
        <v>0</v>
      </c>
    </row>
    <row r="19" spans="1:9" ht="30" x14ac:dyDescent="0.25">
      <c r="A19" s="26" t="s">
        <v>59</v>
      </c>
      <c r="B19" s="74" t="s">
        <v>157</v>
      </c>
      <c r="C19" s="4" t="s">
        <v>13</v>
      </c>
      <c r="D19" s="14" t="s">
        <v>246</v>
      </c>
      <c r="E19" s="76">
        <v>75688</v>
      </c>
      <c r="G19" s="40">
        <f>'BPU LOT 4'!J18</f>
        <v>0</v>
      </c>
      <c r="H19" s="45">
        <v>10</v>
      </c>
      <c r="I19" s="32">
        <f t="shared" si="0"/>
        <v>0</v>
      </c>
    </row>
    <row r="20" spans="1:9" ht="30" x14ac:dyDescent="0.25">
      <c r="A20" s="26" t="s">
        <v>60</v>
      </c>
      <c r="B20" s="74" t="s">
        <v>158</v>
      </c>
      <c r="C20" s="4" t="s">
        <v>13</v>
      </c>
      <c r="D20" s="14" t="s">
        <v>246</v>
      </c>
      <c r="E20" s="76">
        <v>75662</v>
      </c>
      <c r="G20" s="40">
        <f>'BPU LOT 4'!J19</f>
        <v>0</v>
      </c>
      <c r="H20" s="45">
        <v>100</v>
      </c>
      <c r="I20" s="32">
        <f t="shared" si="0"/>
        <v>0</v>
      </c>
    </row>
    <row r="21" spans="1:9" ht="30" x14ac:dyDescent="0.25">
      <c r="A21" s="25" t="s">
        <v>61</v>
      </c>
      <c r="B21" s="74" t="s">
        <v>159</v>
      </c>
      <c r="C21" s="4" t="s">
        <v>13</v>
      </c>
      <c r="D21" s="14" t="s">
        <v>246</v>
      </c>
      <c r="E21" s="76">
        <v>75603</v>
      </c>
      <c r="G21" s="40">
        <f>'BPU LOT 4'!J20</f>
        <v>0</v>
      </c>
      <c r="H21" s="45">
        <v>24</v>
      </c>
      <c r="I21" s="32">
        <f t="shared" si="0"/>
        <v>0</v>
      </c>
    </row>
    <row r="22" spans="1:9" ht="30" x14ac:dyDescent="0.25">
      <c r="A22" s="26" t="s">
        <v>62</v>
      </c>
      <c r="B22" s="99" t="s">
        <v>280</v>
      </c>
      <c r="C22" s="4" t="s">
        <v>13</v>
      </c>
      <c r="D22" s="14" t="s">
        <v>246</v>
      </c>
      <c r="E22" s="76">
        <v>75675</v>
      </c>
      <c r="G22" s="40">
        <f>'BPU LOT 4'!J21</f>
        <v>0</v>
      </c>
      <c r="H22" s="45">
        <v>60</v>
      </c>
      <c r="I22" s="32">
        <f t="shared" si="0"/>
        <v>0</v>
      </c>
    </row>
    <row r="23" spans="1:9" ht="30" x14ac:dyDescent="0.25">
      <c r="A23" s="26" t="s">
        <v>63</v>
      </c>
      <c r="B23" s="74" t="s">
        <v>160</v>
      </c>
      <c r="C23" s="4" t="s">
        <v>13</v>
      </c>
      <c r="D23" s="14" t="s">
        <v>246</v>
      </c>
      <c r="E23" s="76">
        <v>75661</v>
      </c>
      <c r="G23" s="40">
        <f>'BPU LOT 4'!J22</f>
        <v>0</v>
      </c>
      <c r="H23" s="45">
        <v>50</v>
      </c>
      <c r="I23" s="32">
        <f t="shared" si="0"/>
        <v>0</v>
      </c>
    </row>
    <row r="24" spans="1:9" x14ac:dyDescent="0.25">
      <c r="A24" s="26" t="s">
        <v>64</v>
      </c>
      <c r="B24" s="74" t="s">
        <v>161</v>
      </c>
      <c r="C24" s="4" t="s">
        <v>13</v>
      </c>
      <c r="D24" s="14" t="s">
        <v>246</v>
      </c>
      <c r="E24" s="76">
        <v>75613</v>
      </c>
      <c r="G24" s="40">
        <f>'BPU LOT 4'!J23</f>
        <v>0</v>
      </c>
      <c r="H24" s="45">
        <v>30</v>
      </c>
      <c r="I24" s="32">
        <f t="shared" si="0"/>
        <v>0</v>
      </c>
    </row>
    <row r="25" spans="1:9" x14ac:dyDescent="0.25">
      <c r="A25" s="25" t="s">
        <v>65</v>
      </c>
      <c r="B25" s="74" t="s">
        <v>162</v>
      </c>
      <c r="C25" s="4" t="s">
        <v>13</v>
      </c>
      <c r="D25" s="14" t="s">
        <v>246</v>
      </c>
      <c r="E25" s="76">
        <v>75623</v>
      </c>
      <c r="G25" s="40">
        <f>'BPU LOT 4'!J24</f>
        <v>0</v>
      </c>
      <c r="H25" s="45">
        <v>10</v>
      </c>
      <c r="I25" s="32">
        <f t="shared" si="0"/>
        <v>0</v>
      </c>
    </row>
    <row r="26" spans="1:9" ht="30" x14ac:dyDescent="0.25">
      <c r="A26" s="26" t="s">
        <v>66</v>
      </c>
      <c r="B26" s="74" t="s">
        <v>279</v>
      </c>
      <c r="C26" s="4" t="s">
        <v>13</v>
      </c>
      <c r="D26" s="14" t="s">
        <v>246</v>
      </c>
      <c r="E26" s="76">
        <v>75681</v>
      </c>
      <c r="G26" s="40">
        <f>'BPU LOT 4'!J25</f>
        <v>0</v>
      </c>
      <c r="H26" s="45">
        <v>20</v>
      </c>
      <c r="I26" s="32">
        <f t="shared" si="0"/>
        <v>0</v>
      </c>
    </row>
    <row r="27" spans="1:9" x14ac:dyDescent="0.25">
      <c r="A27" s="26" t="s">
        <v>67</v>
      </c>
      <c r="B27" s="74" t="s">
        <v>162</v>
      </c>
      <c r="C27" s="4" t="s">
        <v>13</v>
      </c>
      <c r="D27" s="14" t="s">
        <v>246</v>
      </c>
      <c r="E27" s="76">
        <v>75623</v>
      </c>
      <c r="G27" s="40">
        <f>'BPU LOT 4'!J26</f>
        <v>0</v>
      </c>
      <c r="H27" s="45">
        <v>10</v>
      </c>
      <c r="I27" s="32">
        <f t="shared" si="0"/>
        <v>0</v>
      </c>
    </row>
    <row r="28" spans="1:9" ht="30" x14ac:dyDescent="0.25">
      <c r="A28" s="26" t="s">
        <v>68</v>
      </c>
      <c r="B28" s="74" t="s">
        <v>163</v>
      </c>
      <c r="C28" s="4" t="s">
        <v>13</v>
      </c>
      <c r="D28" s="14" t="s">
        <v>246</v>
      </c>
      <c r="E28" s="76">
        <v>75606</v>
      </c>
      <c r="G28" s="40">
        <f>'BPU LOT 4'!J27</f>
        <v>0</v>
      </c>
      <c r="H28" s="45">
        <v>96</v>
      </c>
      <c r="I28" s="32">
        <f t="shared" si="0"/>
        <v>0</v>
      </c>
    </row>
    <row r="29" spans="1:9" x14ac:dyDescent="0.25">
      <c r="A29" s="25" t="s">
        <v>69</v>
      </c>
      <c r="B29" s="74" t="s">
        <v>164</v>
      </c>
      <c r="C29" s="4" t="s">
        <v>13</v>
      </c>
      <c r="D29" s="14" t="s">
        <v>246</v>
      </c>
      <c r="E29" s="76">
        <v>75616</v>
      </c>
      <c r="G29" s="40">
        <f>'BPU LOT 4'!J28</f>
        <v>0</v>
      </c>
      <c r="H29" s="45">
        <v>100</v>
      </c>
      <c r="I29" s="32">
        <f t="shared" si="0"/>
        <v>0</v>
      </c>
    </row>
    <row r="30" spans="1:9" ht="30" x14ac:dyDescent="0.25">
      <c r="A30" s="26" t="s">
        <v>70</v>
      </c>
      <c r="B30" s="74" t="s">
        <v>165</v>
      </c>
      <c r="C30" s="4" t="s">
        <v>13</v>
      </c>
      <c r="D30" s="14" t="s">
        <v>246</v>
      </c>
      <c r="E30" s="76">
        <v>75690</v>
      </c>
      <c r="G30" s="40">
        <f>'BPU LOT 4'!J29</f>
        <v>0</v>
      </c>
      <c r="H30" s="45">
        <v>1</v>
      </c>
      <c r="I30" s="32">
        <f t="shared" si="0"/>
        <v>0</v>
      </c>
    </row>
    <row r="31" spans="1:9" x14ac:dyDescent="0.25">
      <c r="A31" s="26" t="s">
        <v>71</v>
      </c>
      <c r="B31" s="74" t="s">
        <v>166</v>
      </c>
      <c r="C31" s="4" t="s">
        <v>13</v>
      </c>
      <c r="D31" s="14" t="s">
        <v>246</v>
      </c>
      <c r="E31" s="76">
        <v>75646</v>
      </c>
      <c r="G31" s="40">
        <f>'BPU LOT 4'!J30</f>
        <v>0</v>
      </c>
      <c r="H31" s="45">
        <v>30</v>
      </c>
      <c r="I31" s="32">
        <f t="shared" si="0"/>
        <v>0</v>
      </c>
    </row>
    <row r="32" spans="1:9" x14ac:dyDescent="0.25">
      <c r="A32" s="26" t="s">
        <v>72</v>
      </c>
      <c r="B32" s="74" t="s">
        <v>167</v>
      </c>
      <c r="C32" s="4" t="s">
        <v>13</v>
      </c>
      <c r="D32" s="14" t="s">
        <v>246</v>
      </c>
      <c r="E32" s="76">
        <v>75626</v>
      </c>
      <c r="G32" s="40">
        <f>'BPU LOT 4'!J31</f>
        <v>0</v>
      </c>
      <c r="H32" s="45">
        <v>10</v>
      </c>
      <c r="I32" s="32">
        <f t="shared" si="0"/>
        <v>0</v>
      </c>
    </row>
    <row r="33" spans="1:9" x14ac:dyDescent="0.25">
      <c r="A33" s="25" t="s">
        <v>73</v>
      </c>
      <c r="B33" s="74" t="s">
        <v>168</v>
      </c>
      <c r="C33" s="4" t="s">
        <v>13</v>
      </c>
      <c r="D33" s="14" t="s">
        <v>246</v>
      </c>
      <c r="E33" s="76">
        <v>75636</v>
      </c>
      <c r="G33" s="40">
        <f>'BPU LOT 4'!J32</f>
        <v>0</v>
      </c>
      <c r="H33" s="45">
        <v>10</v>
      </c>
      <c r="I33" s="32">
        <f t="shared" si="0"/>
        <v>0</v>
      </c>
    </row>
    <row r="34" spans="1:9" ht="30" x14ac:dyDescent="0.25">
      <c r="A34" s="26" t="s">
        <v>74</v>
      </c>
      <c r="B34" s="74" t="s">
        <v>169</v>
      </c>
      <c r="C34" s="4" t="s">
        <v>13</v>
      </c>
      <c r="D34" s="14" t="s">
        <v>246</v>
      </c>
      <c r="E34" s="76">
        <v>76546</v>
      </c>
      <c r="G34" s="40">
        <f>'BPU LOT 4'!J33</f>
        <v>0</v>
      </c>
      <c r="H34" s="45">
        <v>50</v>
      </c>
      <c r="I34" s="32">
        <f t="shared" si="0"/>
        <v>0</v>
      </c>
    </row>
    <row r="35" spans="1:9" ht="30" x14ac:dyDescent="0.25">
      <c r="A35" s="26" t="s">
        <v>75</v>
      </c>
      <c r="B35" s="75" t="s">
        <v>170</v>
      </c>
      <c r="C35" s="4" t="s">
        <v>13</v>
      </c>
      <c r="D35" s="14" t="s">
        <v>246</v>
      </c>
      <c r="E35" s="76">
        <v>10695</v>
      </c>
      <c r="G35" s="40">
        <f>'BPU LOT 4'!J34</f>
        <v>0</v>
      </c>
      <c r="H35" s="45">
        <v>100</v>
      </c>
      <c r="I35" s="32">
        <f t="shared" si="0"/>
        <v>0</v>
      </c>
    </row>
    <row r="36" spans="1:9" ht="30" x14ac:dyDescent="0.25">
      <c r="A36" s="26" t="s">
        <v>76</v>
      </c>
      <c r="B36" s="74" t="s">
        <v>171</v>
      </c>
      <c r="C36" s="4" t="s">
        <v>13</v>
      </c>
      <c r="D36" s="14" t="s">
        <v>246</v>
      </c>
      <c r="E36" s="76">
        <v>99627</v>
      </c>
      <c r="G36" s="40">
        <f>'BPU LOT 4'!J35</f>
        <v>0</v>
      </c>
      <c r="H36" s="45">
        <v>30</v>
      </c>
      <c r="I36" s="32">
        <f t="shared" si="0"/>
        <v>0</v>
      </c>
    </row>
    <row r="37" spans="1:9" ht="30" x14ac:dyDescent="0.25">
      <c r="A37" s="25" t="s">
        <v>77</v>
      </c>
      <c r="B37" s="74" t="s">
        <v>172</v>
      </c>
      <c r="C37" s="4" t="s">
        <v>13</v>
      </c>
      <c r="D37" s="14" t="s">
        <v>246</v>
      </c>
      <c r="E37" s="76" t="s">
        <v>247</v>
      </c>
      <c r="G37" s="40">
        <f>'BPU LOT 4'!J36</f>
        <v>0</v>
      </c>
      <c r="H37" s="45">
        <v>60</v>
      </c>
      <c r="I37" s="32">
        <f t="shared" si="0"/>
        <v>0</v>
      </c>
    </row>
    <row r="38" spans="1:9" x14ac:dyDescent="0.25">
      <c r="A38" s="26" t="s">
        <v>78</v>
      </c>
      <c r="B38" s="74" t="s">
        <v>173</v>
      </c>
      <c r="C38" s="4" t="s">
        <v>13</v>
      </c>
      <c r="D38" s="14" t="s">
        <v>246</v>
      </c>
      <c r="E38" s="76">
        <v>76573</v>
      </c>
      <c r="G38" s="40">
        <f>'BPU LOT 4'!J37</f>
        <v>0</v>
      </c>
      <c r="H38" s="45">
        <v>60</v>
      </c>
      <c r="I38" s="32">
        <f t="shared" si="0"/>
        <v>0</v>
      </c>
    </row>
    <row r="39" spans="1:9" x14ac:dyDescent="0.25">
      <c r="A39" s="26" t="s">
        <v>79</v>
      </c>
      <c r="B39" s="74" t="s">
        <v>174</v>
      </c>
      <c r="C39" s="4" t="s">
        <v>13</v>
      </c>
      <c r="D39" s="14" t="s">
        <v>246</v>
      </c>
      <c r="E39" s="76">
        <v>76576</v>
      </c>
      <c r="G39" s="40">
        <f>'BPU LOT 4'!J38</f>
        <v>0</v>
      </c>
      <c r="H39" s="45">
        <v>60</v>
      </c>
      <c r="I39" s="32">
        <f t="shared" si="0"/>
        <v>0</v>
      </c>
    </row>
    <row r="40" spans="1:9" ht="30" x14ac:dyDescent="0.25">
      <c r="A40" s="26" t="s">
        <v>80</v>
      </c>
      <c r="B40" s="75" t="s">
        <v>175</v>
      </c>
      <c r="C40" s="4" t="s">
        <v>13</v>
      </c>
      <c r="D40" s="14" t="s">
        <v>246</v>
      </c>
      <c r="E40" s="76" t="s">
        <v>248</v>
      </c>
      <c r="G40" s="40">
        <f>'BPU LOT 4'!J39</f>
        <v>0</v>
      </c>
      <c r="H40" s="45">
        <v>100</v>
      </c>
      <c r="I40" s="32">
        <f t="shared" si="0"/>
        <v>0</v>
      </c>
    </row>
    <row r="41" spans="1:9" ht="30" x14ac:dyDescent="0.25">
      <c r="A41" s="25" t="s">
        <v>81</v>
      </c>
      <c r="B41" s="75" t="s">
        <v>176</v>
      </c>
      <c r="C41" s="4" t="s">
        <v>13</v>
      </c>
      <c r="D41" s="14" t="s">
        <v>246</v>
      </c>
      <c r="E41" s="76" t="s">
        <v>249</v>
      </c>
      <c r="G41" s="40">
        <f>'BPU LOT 4'!J40</f>
        <v>0</v>
      </c>
      <c r="H41" s="45">
        <v>50</v>
      </c>
      <c r="I41" s="32">
        <f t="shared" si="0"/>
        <v>0</v>
      </c>
    </row>
    <row r="42" spans="1:9" ht="30" x14ac:dyDescent="0.25">
      <c r="A42" s="26" t="s">
        <v>82</v>
      </c>
      <c r="B42" s="75" t="s">
        <v>177</v>
      </c>
      <c r="C42" s="4" t="s">
        <v>13</v>
      </c>
      <c r="D42" s="14" t="s">
        <v>246</v>
      </c>
      <c r="E42" s="76" t="s">
        <v>250</v>
      </c>
      <c r="G42" s="40">
        <f>'BPU LOT 4'!J41</f>
        <v>0</v>
      </c>
      <c r="H42" s="45">
        <v>100</v>
      </c>
      <c r="I42" s="32">
        <f t="shared" si="0"/>
        <v>0</v>
      </c>
    </row>
    <row r="43" spans="1:9" ht="30" x14ac:dyDescent="0.25">
      <c r="A43" s="26" t="s">
        <v>83</v>
      </c>
      <c r="B43" s="75" t="s">
        <v>178</v>
      </c>
      <c r="C43" s="4" t="s">
        <v>13</v>
      </c>
      <c r="D43" s="14" t="s">
        <v>246</v>
      </c>
      <c r="E43" s="76" t="s">
        <v>251</v>
      </c>
      <c r="G43" s="40">
        <f>'BPU LOT 4'!J42</f>
        <v>0</v>
      </c>
      <c r="H43" s="45">
        <v>50</v>
      </c>
      <c r="I43" s="32">
        <f t="shared" si="0"/>
        <v>0</v>
      </c>
    </row>
    <row r="44" spans="1:9" ht="30" x14ac:dyDescent="0.25">
      <c r="A44" s="26" t="s">
        <v>84</v>
      </c>
      <c r="B44" s="74" t="s">
        <v>179</v>
      </c>
      <c r="C44" s="4" t="s">
        <v>13</v>
      </c>
      <c r="D44" s="14" t="s">
        <v>246</v>
      </c>
      <c r="E44" s="76" t="s">
        <v>252</v>
      </c>
      <c r="G44" s="40">
        <f>'BPU LOT 4'!J43</f>
        <v>0</v>
      </c>
      <c r="H44" s="45">
        <v>50</v>
      </c>
      <c r="I44" s="32">
        <f t="shared" si="0"/>
        <v>0</v>
      </c>
    </row>
    <row r="45" spans="1:9" ht="30" x14ac:dyDescent="0.25">
      <c r="A45" s="25" t="s">
        <v>85</v>
      </c>
      <c r="B45" s="74" t="s">
        <v>180</v>
      </c>
      <c r="C45" s="4" t="s">
        <v>13</v>
      </c>
      <c r="D45" s="14" t="s">
        <v>246</v>
      </c>
      <c r="E45" s="76" t="s">
        <v>253</v>
      </c>
      <c r="G45" s="40">
        <f>'BPU LOT 4'!J44</f>
        <v>0</v>
      </c>
      <c r="H45" s="45">
        <v>100</v>
      </c>
      <c r="I45" s="32">
        <f t="shared" si="0"/>
        <v>0</v>
      </c>
    </row>
    <row r="46" spans="1:9" ht="30" x14ac:dyDescent="0.25">
      <c r="A46" s="26" t="s">
        <v>86</v>
      </c>
      <c r="B46" s="74" t="s">
        <v>181</v>
      </c>
      <c r="C46" s="4" t="s">
        <v>13</v>
      </c>
      <c r="D46" s="14" t="s">
        <v>246</v>
      </c>
      <c r="E46" s="76" t="s">
        <v>254</v>
      </c>
      <c r="G46" s="40">
        <f>'BPU LOT 4'!J45</f>
        <v>0</v>
      </c>
      <c r="H46" s="45">
        <v>100</v>
      </c>
      <c r="I46" s="32">
        <f t="shared" si="0"/>
        <v>0</v>
      </c>
    </row>
    <row r="47" spans="1:9" ht="30" x14ac:dyDescent="0.25">
      <c r="A47" s="26" t="s">
        <v>87</v>
      </c>
      <c r="B47" s="74" t="s">
        <v>182</v>
      </c>
      <c r="C47" s="4" t="s">
        <v>13</v>
      </c>
      <c r="D47" s="14" t="s">
        <v>246</v>
      </c>
      <c r="E47" s="76" t="s">
        <v>255</v>
      </c>
      <c r="G47" s="40">
        <f>'BPU LOT 4'!J46</f>
        <v>0</v>
      </c>
      <c r="H47" s="45">
        <v>50</v>
      </c>
      <c r="I47" s="32">
        <f t="shared" si="0"/>
        <v>0</v>
      </c>
    </row>
    <row r="48" spans="1:9" ht="30" x14ac:dyDescent="0.25">
      <c r="A48" s="127" t="s">
        <v>88</v>
      </c>
      <c r="B48" s="128" t="s">
        <v>183</v>
      </c>
      <c r="C48" s="129" t="s">
        <v>13</v>
      </c>
      <c r="D48" s="130" t="s">
        <v>246</v>
      </c>
      <c r="E48" s="131" t="s">
        <v>256</v>
      </c>
      <c r="F48" s="132"/>
      <c r="G48" s="133">
        <f>'BPU LOT 4'!J47</f>
        <v>0</v>
      </c>
      <c r="H48" s="134">
        <v>100</v>
      </c>
      <c r="I48" s="135">
        <f t="shared" si="0"/>
        <v>0</v>
      </c>
    </row>
    <row r="49" spans="1:9" ht="30" x14ac:dyDescent="0.25">
      <c r="A49" s="127" t="s">
        <v>89</v>
      </c>
      <c r="B49" s="74" t="s">
        <v>184</v>
      </c>
      <c r="C49" s="4" t="s">
        <v>13</v>
      </c>
      <c r="D49" s="14" t="s">
        <v>246</v>
      </c>
      <c r="E49" s="76" t="s">
        <v>257</v>
      </c>
      <c r="G49" s="40">
        <f>'BPU LOT 4'!J48</f>
        <v>0</v>
      </c>
      <c r="H49" s="45">
        <v>1</v>
      </c>
      <c r="I49" s="32">
        <f t="shared" si="0"/>
        <v>0</v>
      </c>
    </row>
    <row r="50" spans="1:9" x14ac:dyDescent="0.25">
      <c r="A50" s="127" t="s">
        <v>90</v>
      </c>
      <c r="B50" s="75" t="s">
        <v>185</v>
      </c>
      <c r="C50" s="4" t="s">
        <v>13</v>
      </c>
      <c r="D50" s="14" t="s">
        <v>246</v>
      </c>
      <c r="E50" s="76">
        <v>50299</v>
      </c>
      <c r="G50" s="40">
        <f>'BPU LOT 4'!J49</f>
        <v>0</v>
      </c>
      <c r="H50" s="45">
        <v>200</v>
      </c>
      <c r="I50" s="32">
        <f t="shared" si="0"/>
        <v>0</v>
      </c>
    </row>
    <row r="51" spans="1:9" x14ac:dyDescent="0.25">
      <c r="A51" s="127" t="s">
        <v>91</v>
      </c>
      <c r="B51" s="74" t="s">
        <v>186</v>
      </c>
      <c r="C51" s="4" t="s">
        <v>13</v>
      </c>
      <c r="D51" s="14" t="s">
        <v>246</v>
      </c>
      <c r="E51" s="76">
        <v>600001</v>
      </c>
      <c r="G51" s="40">
        <f>'BPU LOT 4'!J50</f>
        <v>0</v>
      </c>
      <c r="H51" s="45">
        <v>50</v>
      </c>
      <c r="I51" s="32">
        <f t="shared" si="0"/>
        <v>0</v>
      </c>
    </row>
    <row r="52" spans="1:9" x14ac:dyDescent="0.25">
      <c r="A52" s="127" t="s">
        <v>92</v>
      </c>
      <c r="B52" s="74" t="s">
        <v>187</v>
      </c>
      <c r="C52" s="4" t="s">
        <v>13</v>
      </c>
      <c r="D52" s="14" t="s">
        <v>246</v>
      </c>
      <c r="E52" s="76">
        <v>600035</v>
      </c>
      <c r="G52" s="40">
        <f>'BPU LOT 4'!J51</f>
        <v>0</v>
      </c>
      <c r="H52" s="45">
        <v>100</v>
      </c>
      <c r="I52" s="32">
        <f t="shared" si="0"/>
        <v>0</v>
      </c>
    </row>
    <row r="53" spans="1:9" x14ac:dyDescent="0.25">
      <c r="A53" s="127" t="s">
        <v>93</v>
      </c>
      <c r="B53" s="74" t="s">
        <v>188</v>
      </c>
      <c r="C53" s="4" t="s">
        <v>13</v>
      </c>
      <c r="D53" s="14" t="s">
        <v>246</v>
      </c>
      <c r="E53" s="76">
        <v>600801</v>
      </c>
      <c r="G53" s="40">
        <f>'BPU LOT 4'!J52</f>
        <v>0</v>
      </c>
      <c r="H53" s="45">
        <v>200</v>
      </c>
      <c r="I53" s="32">
        <f t="shared" si="0"/>
        <v>0</v>
      </c>
    </row>
    <row r="54" spans="1:9" x14ac:dyDescent="0.25">
      <c r="A54" s="127" t="s">
        <v>94</v>
      </c>
      <c r="B54" s="74" t="s">
        <v>189</v>
      </c>
      <c r="C54" s="4" t="s">
        <v>13</v>
      </c>
      <c r="D54" s="14" t="s">
        <v>246</v>
      </c>
      <c r="E54" s="76">
        <v>600004</v>
      </c>
      <c r="G54" s="40">
        <f>'BPU LOT 4'!J53</f>
        <v>0</v>
      </c>
      <c r="H54" s="45">
        <v>100</v>
      </c>
      <c r="I54" s="32">
        <f t="shared" si="0"/>
        <v>0</v>
      </c>
    </row>
    <row r="55" spans="1:9" ht="30" x14ac:dyDescent="0.25">
      <c r="A55" s="127" t="s">
        <v>95</v>
      </c>
      <c r="B55" s="74" t="s">
        <v>190</v>
      </c>
      <c r="C55" s="4" t="s">
        <v>13</v>
      </c>
      <c r="D55" s="14" t="s">
        <v>246</v>
      </c>
      <c r="E55" s="76">
        <v>600047</v>
      </c>
      <c r="G55" s="40">
        <f>'BPU LOT 4'!J54</f>
        <v>0</v>
      </c>
      <c r="H55" s="45">
        <v>200</v>
      </c>
      <c r="I55" s="32">
        <f t="shared" si="0"/>
        <v>0</v>
      </c>
    </row>
    <row r="56" spans="1:9" ht="30" x14ac:dyDescent="0.25">
      <c r="A56" s="127" t="s">
        <v>96</v>
      </c>
      <c r="B56" s="74" t="s">
        <v>191</v>
      </c>
      <c r="C56" s="4" t="s">
        <v>13</v>
      </c>
      <c r="D56" s="14" t="s">
        <v>246</v>
      </c>
      <c r="E56" s="76">
        <v>70003</v>
      </c>
      <c r="G56" s="40">
        <f>'BPU LOT 4'!J55</f>
        <v>0</v>
      </c>
      <c r="H56" s="45">
        <v>30</v>
      </c>
      <c r="I56" s="32">
        <f t="shared" si="0"/>
        <v>0</v>
      </c>
    </row>
    <row r="57" spans="1:9" ht="30" x14ac:dyDescent="0.25">
      <c r="A57" s="127" t="s">
        <v>97</v>
      </c>
      <c r="B57" s="74" t="s">
        <v>192</v>
      </c>
      <c r="C57" s="4" t="s">
        <v>13</v>
      </c>
      <c r="D57" s="14" t="s">
        <v>246</v>
      </c>
      <c r="E57" s="76" t="s">
        <v>258</v>
      </c>
      <c r="G57" s="40">
        <f>'BPU LOT 4'!J56</f>
        <v>0</v>
      </c>
      <c r="H57" s="45">
        <v>20</v>
      </c>
      <c r="I57" s="32">
        <f t="shared" si="0"/>
        <v>0</v>
      </c>
    </row>
    <row r="58" spans="1:9" ht="30" x14ac:dyDescent="0.25">
      <c r="A58" s="127" t="s">
        <v>98</v>
      </c>
      <c r="B58" s="74" t="s">
        <v>193</v>
      </c>
      <c r="C58" s="4" t="s">
        <v>13</v>
      </c>
      <c r="D58" s="14" t="s">
        <v>246</v>
      </c>
      <c r="E58" s="76" t="s">
        <v>259</v>
      </c>
      <c r="G58" s="40">
        <f>'BPU LOT 4'!J57</f>
        <v>0</v>
      </c>
      <c r="H58" s="45">
        <v>20</v>
      </c>
      <c r="I58" s="32">
        <f t="shared" si="0"/>
        <v>0</v>
      </c>
    </row>
    <row r="59" spans="1:9" ht="30" x14ac:dyDescent="0.25">
      <c r="A59" s="127" t="s">
        <v>99</v>
      </c>
      <c r="B59" s="74" t="s">
        <v>194</v>
      </c>
      <c r="C59" s="4" t="s">
        <v>13</v>
      </c>
      <c r="D59" s="14" t="s">
        <v>246</v>
      </c>
      <c r="E59" s="76" t="s">
        <v>260</v>
      </c>
      <c r="G59" s="40">
        <f>'BPU LOT 4'!J58</f>
        <v>0</v>
      </c>
      <c r="H59" s="45">
        <v>10</v>
      </c>
      <c r="I59" s="32">
        <f t="shared" si="0"/>
        <v>0</v>
      </c>
    </row>
    <row r="60" spans="1:9" ht="30" x14ac:dyDescent="0.25">
      <c r="A60" s="127" t="s">
        <v>100</v>
      </c>
      <c r="B60" s="74" t="s">
        <v>195</v>
      </c>
      <c r="C60" s="4" t="s">
        <v>13</v>
      </c>
      <c r="D60" s="14" t="s">
        <v>246</v>
      </c>
      <c r="E60" s="76" t="s">
        <v>261</v>
      </c>
      <c r="G60" s="40">
        <f>'BPU LOT 4'!J59</f>
        <v>0</v>
      </c>
      <c r="H60" s="45">
        <v>10</v>
      </c>
      <c r="I60" s="32">
        <f t="shared" si="0"/>
        <v>0</v>
      </c>
    </row>
    <row r="61" spans="1:9" ht="30" x14ac:dyDescent="0.25">
      <c r="A61" s="127" t="s">
        <v>101</v>
      </c>
      <c r="B61" s="74" t="s">
        <v>196</v>
      </c>
      <c r="C61" s="4" t="s">
        <v>13</v>
      </c>
      <c r="D61" s="14" t="s">
        <v>246</v>
      </c>
      <c r="E61" s="76" t="s">
        <v>262</v>
      </c>
      <c r="G61" s="40">
        <f>'BPU LOT 4'!J60</f>
        <v>0</v>
      </c>
      <c r="H61" s="45">
        <v>10</v>
      </c>
      <c r="I61" s="32">
        <f t="shared" si="0"/>
        <v>0</v>
      </c>
    </row>
    <row r="62" spans="1:9" ht="30" x14ac:dyDescent="0.25">
      <c r="A62" s="127" t="s">
        <v>102</v>
      </c>
      <c r="B62" s="74" t="s">
        <v>197</v>
      </c>
      <c r="C62" s="4" t="s">
        <v>13</v>
      </c>
      <c r="D62" s="14" t="s">
        <v>246</v>
      </c>
      <c r="E62" s="76" t="s">
        <v>263</v>
      </c>
      <c r="G62" s="40">
        <f>'BPU LOT 4'!J61</f>
        <v>0</v>
      </c>
      <c r="H62" s="45">
        <v>10</v>
      </c>
      <c r="I62" s="32">
        <f t="shared" si="0"/>
        <v>0</v>
      </c>
    </row>
    <row r="63" spans="1:9" ht="30" x14ac:dyDescent="0.25">
      <c r="A63" s="127" t="s">
        <v>103</v>
      </c>
      <c r="B63" s="74" t="s">
        <v>198</v>
      </c>
      <c r="C63" s="4" t="s">
        <v>13</v>
      </c>
      <c r="D63" s="14" t="s">
        <v>246</v>
      </c>
      <c r="E63" s="76" t="s">
        <v>264</v>
      </c>
      <c r="G63" s="40">
        <f>'BPU LOT 4'!J62</f>
        <v>0</v>
      </c>
      <c r="H63" s="45">
        <v>10</v>
      </c>
      <c r="I63" s="32">
        <f t="shared" si="0"/>
        <v>0</v>
      </c>
    </row>
    <row r="64" spans="1:9" ht="30" x14ac:dyDescent="0.25">
      <c r="A64" s="127" t="s">
        <v>104</v>
      </c>
      <c r="B64" s="74" t="s">
        <v>199</v>
      </c>
      <c r="C64" s="4" t="s">
        <v>13</v>
      </c>
      <c r="D64" s="14" t="s">
        <v>246</v>
      </c>
      <c r="E64" s="76" t="s">
        <v>265</v>
      </c>
      <c r="G64" s="40">
        <f>'BPU LOT 4'!J63</f>
        <v>0</v>
      </c>
      <c r="H64" s="45">
        <v>60</v>
      </c>
      <c r="I64" s="32">
        <f t="shared" si="0"/>
        <v>0</v>
      </c>
    </row>
    <row r="65" spans="1:9" x14ac:dyDescent="0.25">
      <c r="A65" s="127" t="s">
        <v>105</v>
      </c>
      <c r="B65" s="74" t="s">
        <v>200</v>
      </c>
      <c r="C65" s="4" t="s">
        <v>13</v>
      </c>
      <c r="D65" s="14" t="s">
        <v>246</v>
      </c>
      <c r="E65" s="76">
        <v>76563</v>
      </c>
      <c r="G65" s="40">
        <f>'BPU LOT 4'!J64</f>
        <v>0</v>
      </c>
      <c r="H65" s="45">
        <v>100</v>
      </c>
      <c r="I65" s="32">
        <f t="shared" si="0"/>
        <v>0</v>
      </c>
    </row>
    <row r="66" spans="1:9" x14ac:dyDescent="0.25">
      <c r="A66" s="127" t="s">
        <v>106</v>
      </c>
      <c r="B66" s="74" t="s">
        <v>201</v>
      </c>
      <c r="C66" s="4" t="s">
        <v>13</v>
      </c>
      <c r="D66" s="14" t="s">
        <v>246</v>
      </c>
      <c r="E66" s="76" t="s">
        <v>266</v>
      </c>
      <c r="G66" s="40">
        <f>'BPU LOT 4'!J65</f>
        <v>0</v>
      </c>
      <c r="H66" s="45">
        <v>100</v>
      </c>
      <c r="I66" s="32">
        <f t="shared" si="0"/>
        <v>0</v>
      </c>
    </row>
    <row r="67" spans="1:9" x14ac:dyDescent="0.25">
      <c r="A67" s="127" t="s">
        <v>107</v>
      </c>
      <c r="B67" s="74" t="s">
        <v>202</v>
      </c>
      <c r="C67" s="4" t="s">
        <v>13</v>
      </c>
      <c r="D67" s="14" t="s">
        <v>246</v>
      </c>
      <c r="E67" s="76" t="s">
        <v>267</v>
      </c>
      <c r="G67" s="40">
        <f>'BPU LOT 4'!J66</f>
        <v>0</v>
      </c>
      <c r="H67" s="45">
        <v>50</v>
      </c>
      <c r="I67" s="32">
        <f t="shared" si="0"/>
        <v>0</v>
      </c>
    </row>
    <row r="68" spans="1:9" x14ac:dyDescent="0.25">
      <c r="A68" s="127" t="s">
        <v>108</v>
      </c>
      <c r="B68" s="74" t="s">
        <v>203</v>
      </c>
      <c r="C68" s="4" t="s">
        <v>13</v>
      </c>
      <c r="D68" s="14" t="s">
        <v>246</v>
      </c>
      <c r="E68" s="76" t="s">
        <v>268</v>
      </c>
      <c r="G68" s="40">
        <f>'BPU LOT 4'!J67</f>
        <v>0</v>
      </c>
      <c r="H68" s="45">
        <v>50</v>
      </c>
      <c r="I68" s="32">
        <f t="shared" si="0"/>
        <v>0</v>
      </c>
    </row>
    <row r="69" spans="1:9" ht="30" x14ac:dyDescent="0.25">
      <c r="A69" s="127" t="s">
        <v>109</v>
      </c>
      <c r="B69" s="74" t="s">
        <v>204</v>
      </c>
      <c r="C69" s="4" t="s">
        <v>13</v>
      </c>
      <c r="D69" s="14" t="s">
        <v>246</v>
      </c>
      <c r="E69" s="76" t="s">
        <v>269</v>
      </c>
      <c r="G69" s="40">
        <f>'BPU LOT 4'!J68</f>
        <v>0</v>
      </c>
      <c r="H69" s="45">
        <v>20</v>
      </c>
      <c r="I69" s="32">
        <f t="shared" si="0"/>
        <v>0</v>
      </c>
    </row>
    <row r="70" spans="1:9" x14ac:dyDescent="0.25">
      <c r="A70" s="127" t="s">
        <v>110</v>
      </c>
      <c r="B70" s="74" t="s">
        <v>205</v>
      </c>
      <c r="C70" s="4" t="s">
        <v>13</v>
      </c>
      <c r="D70" s="14" t="s">
        <v>246</v>
      </c>
      <c r="E70" s="76" t="s">
        <v>270</v>
      </c>
      <c r="G70" s="40">
        <f>'BPU LOT 4'!J69</f>
        <v>0</v>
      </c>
      <c r="H70" s="45">
        <v>20</v>
      </c>
      <c r="I70" s="32">
        <f t="shared" si="0"/>
        <v>0</v>
      </c>
    </row>
    <row r="71" spans="1:9" x14ac:dyDescent="0.25">
      <c r="A71" s="127" t="s">
        <v>111</v>
      </c>
      <c r="B71" s="74" t="s">
        <v>206</v>
      </c>
      <c r="C71" s="4" t="s">
        <v>13</v>
      </c>
      <c r="D71" s="14" t="s">
        <v>246</v>
      </c>
      <c r="E71" s="76">
        <v>99670</v>
      </c>
      <c r="G71" s="40">
        <f>'BPU LOT 4'!J70</f>
        <v>0</v>
      </c>
      <c r="H71" s="45">
        <v>100</v>
      </c>
      <c r="I71" s="32">
        <f t="shared" si="0"/>
        <v>0</v>
      </c>
    </row>
    <row r="72" spans="1:9" ht="28.5" customHeight="1" x14ac:dyDescent="0.25">
      <c r="A72" s="127" t="s">
        <v>112</v>
      </c>
      <c r="B72" s="74" t="s">
        <v>207</v>
      </c>
      <c r="C72" s="4" t="s">
        <v>13</v>
      </c>
      <c r="D72" s="14" t="s">
        <v>246</v>
      </c>
      <c r="E72" s="76">
        <v>99671</v>
      </c>
      <c r="G72" s="40">
        <f>'BPU LOT 4'!J71</f>
        <v>0</v>
      </c>
      <c r="H72" s="45">
        <v>100</v>
      </c>
      <c r="I72" s="32">
        <f t="shared" si="0"/>
        <v>0</v>
      </c>
    </row>
    <row r="73" spans="1:9" ht="30" x14ac:dyDescent="0.25">
      <c r="A73" s="127" t="s">
        <v>113</v>
      </c>
      <c r="B73" s="74" t="s">
        <v>208</v>
      </c>
      <c r="C73" s="4" t="s">
        <v>13</v>
      </c>
      <c r="D73" s="14" t="s">
        <v>246</v>
      </c>
      <c r="E73" s="76">
        <v>37160</v>
      </c>
      <c r="G73" s="40">
        <f>'BPU LOT 4'!J72</f>
        <v>0</v>
      </c>
      <c r="H73" s="45">
        <v>500</v>
      </c>
      <c r="I73" s="32">
        <f t="shared" si="0"/>
        <v>0</v>
      </c>
    </row>
    <row r="74" spans="1:9" ht="30" x14ac:dyDescent="0.25">
      <c r="A74" s="127" t="s">
        <v>114</v>
      </c>
      <c r="B74" s="74" t="s">
        <v>209</v>
      </c>
      <c r="C74" s="4" t="s">
        <v>13</v>
      </c>
      <c r="D74" s="14" t="s">
        <v>246</v>
      </c>
      <c r="E74" s="76">
        <v>37162</v>
      </c>
      <c r="G74" s="40">
        <f>'BPU LOT 4'!J73</f>
        <v>0</v>
      </c>
      <c r="H74" s="45">
        <v>500</v>
      </c>
      <c r="I74" s="32">
        <f t="shared" si="0"/>
        <v>0</v>
      </c>
    </row>
    <row r="75" spans="1:9" ht="30" x14ac:dyDescent="0.25">
      <c r="A75" s="127" t="s">
        <v>115</v>
      </c>
      <c r="B75" s="74" t="s">
        <v>210</v>
      </c>
      <c r="C75" s="4" t="s">
        <v>13</v>
      </c>
      <c r="D75" s="14" t="s">
        <v>246</v>
      </c>
      <c r="E75" s="76">
        <v>37163</v>
      </c>
      <c r="G75" s="40">
        <f>'BPU LOT 4'!J74</f>
        <v>0</v>
      </c>
      <c r="H75" s="45">
        <v>500</v>
      </c>
      <c r="I75" s="32">
        <f t="shared" si="0"/>
        <v>0</v>
      </c>
    </row>
    <row r="76" spans="1:9" ht="30" x14ac:dyDescent="0.25">
      <c r="A76" s="127" t="s">
        <v>116</v>
      </c>
      <c r="B76" s="74" t="s">
        <v>211</v>
      </c>
      <c r="C76" s="4" t="s">
        <v>13</v>
      </c>
      <c r="D76" s="14" t="s">
        <v>246</v>
      </c>
      <c r="E76" s="76">
        <v>37165</v>
      </c>
      <c r="G76" s="40">
        <f>'BPU LOT 4'!J75</f>
        <v>0</v>
      </c>
      <c r="H76" s="45">
        <v>100</v>
      </c>
      <c r="I76" s="32">
        <f t="shared" si="0"/>
        <v>0</v>
      </c>
    </row>
    <row r="77" spans="1:9" ht="30" x14ac:dyDescent="0.25">
      <c r="A77" s="127" t="s">
        <v>117</v>
      </c>
      <c r="B77" s="74" t="s">
        <v>212</v>
      </c>
      <c r="C77" s="4" t="s">
        <v>13</v>
      </c>
      <c r="D77" s="14" t="s">
        <v>246</v>
      </c>
      <c r="E77" s="76">
        <v>37170</v>
      </c>
      <c r="G77" s="40">
        <f>'BPU LOT 4'!J76</f>
        <v>0</v>
      </c>
      <c r="H77" s="45">
        <v>100</v>
      </c>
      <c r="I77" s="32">
        <f t="shared" ref="I77:I130" si="1">G77*H77</f>
        <v>0</v>
      </c>
    </row>
    <row r="78" spans="1:9" ht="30" x14ac:dyDescent="0.25">
      <c r="A78" s="127" t="s">
        <v>118</v>
      </c>
      <c r="B78" s="74" t="s">
        <v>213</v>
      </c>
      <c r="C78" s="4" t="s">
        <v>13</v>
      </c>
      <c r="D78" s="14" t="s">
        <v>246</v>
      </c>
      <c r="E78" s="76">
        <v>37172</v>
      </c>
      <c r="G78" s="40">
        <f>'BPU LOT 4'!J77</f>
        <v>0</v>
      </c>
      <c r="H78" s="45">
        <v>100</v>
      </c>
      <c r="I78" s="32">
        <f t="shared" si="1"/>
        <v>0</v>
      </c>
    </row>
    <row r="79" spans="1:9" ht="30" x14ac:dyDescent="0.25">
      <c r="A79" s="127" t="s">
        <v>119</v>
      </c>
      <c r="B79" s="74" t="s">
        <v>214</v>
      </c>
      <c r="C79" s="4" t="s">
        <v>13</v>
      </c>
      <c r="D79" s="14" t="s">
        <v>246</v>
      </c>
      <c r="E79" s="76">
        <v>37174</v>
      </c>
      <c r="G79" s="40">
        <f>'BPU LOT 4'!J78</f>
        <v>0</v>
      </c>
      <c r="H79" s="45">
        <v>100</v>
      </c>
      <c r="I79" s="32">
        <f t="shared" si="1"/>
        <v>0</v>
      </c>
    </row>
    <row r="80" spans="1:9" ht="30" x14ac:dyDescent="0.25">
      <c r="A80" s="127" t="s">
        <v>120</v>
      </c>
      <c r="B80" s="74" t="s">
        <v>215</v>
      </c>
      <c r="C80" s="4" t="s">
        <v>13</v>
      </c>
      <c r="D80" s="14" t="s">
        <v>246</v>
      </c>
      <c r="E80" s="76">
        <v>37175</v>
      </c>
      <c r="G80" s="40">
        <f>'BPU LOT 4'!J79</f>
        <v>0</v>
      </c>
      <c r="H80" s="45">
        <v>20</v>
      </c>
      <c r="I80" s="32">
        <f t="shared" si="1"/>
        <v>0</v>
      </c>
    </row>
    <row r="81" spans="1:9" ht="30" x14ac:dyDescent="0.25">
      <c r="A81" s="127" t="s">
        <v>121</v>
      </c>
      <c r="B81" s="74" t="s">
        <v>282</v>
      </c>
      <c r="C81" s="4" t="s">
        <v>13</v>
      </c>
      <c r="D81" s="14" t="s">
        <v>246</v>
      </c>
      <c r="E81" s="76">
        <v>37510</v>
      </c>
      <c r="G81" s="40">
        <f>'BPU LOT 4'!J80</f>
        <v>0</v>
      </c>
      <c r="H81" s="45">
        <v>50</v>
      </c>
      <c r="I81" s="32">
        <f t="shared" si="1"/>
        <v>0</v>
      </c>
    </row>
    <row r="82" spans="1:9" x14ac:dyDescent="0.25">
      <c r="A82" s="127" t="s">
        <v>122</v>
      </c>
      <c r="B82" s="74" t="s">
        <v>216</v>
      </c>
      <c r="C82" s="4" t="s">
        <v>13</v>
      </c>
      <c r="D82" s="14" t="s">
        <v>246</v>
      </c>
      <c r="E82" s="76">
        <v>52042</v>
      </c>
      <c r="G82" s="40">
        <f>'BPU LOT 4'!J81</f>
        <v>0</v>
      </c>
      <c r="H82" s="45">
        <v>10</v>
      </c>
      <c r="I82" s="32">
        <f t="shared" si="1"/>
        <v>0</v>
      </c>
    </row>
    <row r="83" spans="1:9" x14ac:dyDescent="0.25">
      <c r="A83" s="127" t="s">
        <v>123</v>
      </c>
      <c r="B83" s="74" t="s">
        <v>217</v>
      </c>
      <c r="C83" s="4" t="s">
        <v>13</v>
      </c>
      <c r="D83" s="14" t="s">
        <v>246</v>
      </c>
      <c r="E83" s="76">
        <v>52244</v>
      </c>
      <c r="G83" s="40">
        <f>'BPU LOT 4'!J82</f>
        <v>0</v>
      </c>
      <c r="H83" s="45">
        <v>10</v>
      </c>
      <c r="I83" s="32">
        <f t="shared" si="1"/>
        <v>0</v>
      </c>
    </row>
    <row r="84" spans="1:9" x14ac:dyDescent="0.25">
      <c r="A84" s="127" t="s">
        <v>124</v>
      </c>
      <c r="B84" s="74" t="s">
        <v>218</v>
      </c>
      <c r="C84" s="4" t="s">
        <v>13</v>
      </c>
      <c r="D84" s="14" t="s">
        <v>246</v>
      </c>
      <c r="E84" s="76">
        <v>52944</v>
      </c>
      <c r="G84" s="40">
        <f>'BPU LOT 4'!J83</f>
        <v>0</v>
      </c>
      <c r="H84" s="45">
        <v>10</v>
      </c>
      <c r="I84" s="32">
        <f t="shared" si="1"/>
        <v>0</v>
      </c>
    </row>
    <row r="85" spans="1:9" x14ac:dyDescent="0.25">
      <c r="A85" s="127" t="s">
        <v>125</v>
      </c>
      <c r="B85" s="74" t="s">
        <v>219</v>
      </c>
      <c r="C85" s="4" t="s">
        <v>13</v>
      </c>
      <c r="D85" s="14" t="s">
        <v>246</v>
      </c>
      <c r="E85" s="76">
        <v>53844</v>
      </c>
      <c r="G85" s="40">
        <f>'BPU LOT 4'!J84</f>
        <v>0</v>
      </c>
      <c r="H85" s="45">
        <v>10</v>
      </c>
      <c r="I85" s="32">
        <f t="shared" si="1"/>
        <v>0</v>
      </c>
    </row>
    <row r="86" spans="1:9" x14ac:dyDescent="0.25">
      <c r="A86" s="127" t="s">
        <v>126</v>
      </c>
      <c r="B86" s="74" t="s">
        <v>220</v>
      </c>
      <c r="C86" s="4" t="s">
        <v>13</v>
      </c>
      <c r="D86" s="14" t="s">
        <v>246</v>
      </c>
      <c r="E86" s="76">
        <v>77831</v>
      </c>
      <c r="G86" s="40">
        <f>'BPU LOT 4'!J85</f>
        <v>0</v>
      </c>
      <c r="H86" s="45">
        <v>10</v>
      </c>
      <c r="I86" s="32">
        <f t="shared" si="1"/>
        <v>0</v>
      </c>
    </row>
    <row r="87" spans="1:9" x14ac:dyDescent="0.25">
      <c r="A87" s="127" t="s">
        <v>127</v>
      </c>
      <c r="B87" s="74" t="s">
        <v>221</v>
      </c>
      <c r="C87" s="4" t="s">
        <v>13</v>
      </c>
      <c r="D87" s="14" t="s">
        <v>246</v>
      </c>
      <c r="E87" s="76">
        <v>77832</v>
      </c>
      <c r="G87" s="40">
        <f>'BPU LOT 4'!J86</f>
        <v>0</v>
      </c>
      <c r="H87" s="45">
        <v>10</v>
      </c>
      <c r="I87" s="32">
        <f t="shared" si="1"/>
        <v>0</v>
      </c>
    </row>
    <row r="88" spans="1:9" x14ac:dyDescent="0.25">
      <c r="A88" s="127" t="s">
        <v>128</v>
      </c>
      <c r="B88" s="74" t="s">
        <v>222</v>
      </c>
      <c r="C88" s="4" t="s">
        <v>13</v>
      </c>
      <c r="D88" s="14" t="s">
        <v>246</v>
      </c>
      <c r="E88" s="76">
        <v>77851</v>
      </c>
      <c r="G88" s="40">
        <f>'BPU LOT 4'!J87</f>
        <v>0</v>
      </c>
      <c r="H88" s="45">
        <v>60</v>
      </c>
      <c r="I88" s="32">
        <f t="shared" si="1"/>
        <v>0</v>
      </c>
    </row>
    <row r="89" spans="1:9" x14ac:dyDescent="0.25">
      <c r="A89" s="127" t="s">
        <v>129</v>
      </c>
      <c r="B89" s="74" t="s">
        <v>223</v>
      </c>
      <c r="C89" s="4" t="s">
        <v>13</v>
      </c>
      <c r="D89" s="14" t="s">
        <v>246</v>
      </c>
      <c r="E89" s="76">
        <v>80251</v>
      </c>
      <c r="G89" s="40">
        <f>'BPU LOT 4'!J88</f>
        <v>0</v>
      </c>
      <c r="H89" s="45">
        <v>60</v>
      </c>
      <c r="I89" s="32">
        <f t="shared" si="1"/>
        <v>0</v>
      </c>
    </row>
    <row r="90" spans="1:9" ht="30" x14ac:dyDescent="0.25">
      <c r="A90" s="127" t="s">
        <v>130</v>
      </c>
      <c r="B90" s="74" t="s">
        <v>224</v>
      </c>
      <c r="C90" s="4" t="s">
        <v>13</v>
      </c>
      <c r="D90" s="14" t="s">
        <v>246</v>
      </c>
      <c r="E90" s="76">
        <v>80051</v>
      </c>
      <c r="G90" s="40">
        <f>'BPU LOT 4'!J89</f>
        <v>0</v>
      </c>
      <c r="H90" s="45">
        <v>20</v>
      </c>
      <c r="I90" s="32">
        <f t="shared" si="1"/>
        <v>0</v>
      </c>
    </row>
    <row r="91" spans="1:9" ht="30" x14ac:dyDescent="0.25">
      <c r="A91" s="127" t="s">
        <v>131</v>
      </c>
      <c r="B91" s="74" t="s">
        <v>225</v>
      </c>
      <c r="C91" s="4" t="s">
        <v>13</v>
      </c>
      <c r="D91" s="14" t="s">
        <v>246</v>
      </c>
      <c r="E91" s="76">
        <v>80042</v>
      </c>
      <c r="G91" s="40">
        <f>'BPU LOT 4'!J90</f>
        <v>0</v>
      </c>
      <c r="H91" s="45">
        <v>10</v>
      </c>
      <c r="I91" s="32">
        <f t="shared" si="1"/>
        <v>0</v>
      </c>
    </row>
    <row r="92" spans="1:9" ht="30" x14ac:dyDescent="0.25">
      <c r="A92" s="127" t="s">
        <v>132</v>
      </c>
      <c r="B92" s="74" t="s">
        <v>226</v>
      </c>
      <c r="C92" s="4" t="s">
        <v>13</v>
      </c>
      <c r="D92" s="14" t="s">
        <v>246</v>
      </c>
      <c r="E92" s="76">
        <v>80053</v>
      </c>
      <c r="G92" s="40">
        <f>'BPU LOT 4'!J91</f>
        <v>0</v>
      </c>
      <c r="H92" s="45">
        <v>50</v>
      </c>
      <c r="I92" s="32">
        <f t="shared" si="1"/>
        <v>0</v>
      </c>
    </row>
    <row r="93" spans="1:9" ht="30" x14ac:dyDescent="0.25">
      <c r="A93" s="127" t="s">
        <v>133</v>
      </c>
      <c r="B93" s="74" t="s">
        <v>227</v>
      </c>
      <c r="C93" s="4" t="s">
        <v>13</v>
      </c>
      <c r="D93" s="14" t="s">
        <v>246</v>
      </c>
      <c r="E93" s="76">
        <v>80054</v>
      </c>
      <c r="G93" s="40">
        <f>'BPU LOT 4'!J92</f>
        <v>0</v>
      </c>
      <c r="H93" s="45">
        <v>10</v>
      </c>
      <c r="I93" s="32">
        <f t="shared" si="1"/>
        <v>0</v>
      </c>
    </row>
    <row r="94" spans="1:9" x14ac:dyDescent="0.25">
      <c r="A94" s="127" t="s">
        <v>134</v>
      </c>
      <c r="B94" s="74" t="s">
        <v>228</v>
      </c>
      <c r="C94" s="4" t="s">
        <v>13</v>
      </c>
      <c r="D94" s="14" t="s">
        <v>246</v>
      </c>
      <c r="E94" s="76">
        <v>80077</v>
      </c>
      <c r="G94" s="40">
        <f>'BPU LOT 4'!J93</f>
        <v>0</v>
      </c>
      <c r="H94" s="45">
        <v>2</v>
      </c>
      <c r="I94" s="32">
        <f t="shared" si="1"/>
        <v>0</v>
      </c>
    </row>
    <row r="95" spans="1:9" x14ac:dyDescent="0.25">
      <c r="A95" s="127" t="s">
        <v>135</v>
      </c>
      <c r="B95" s="74" t="s">
        <v>229</v>
      </c>
      <c r="C95" s="4" t="s">
        <v>13</v>
      </c>
      <c r="D95" s="14" t="s">
        <v>246</v>
      </c>
      <c r="E95" s="76">
        <v>92012</v>
      </c>
      <c r="G95" s="40">
        <f>'BPU LOT 4'!J94</f>
        <v>0</v>
      </c>
      <c r="H95" s="45">
        <v>50</v>
      </c>
      <c r="I95" s="32">
        <f t="shared" si="1"/>
        <v>0</v>
      </c>
    </row>
    <row r="96" spans="1:9" ht="30" x14ac:dyDescent="0.25">
      <c r="A96" s="127" t="s">
        <v>136</v>
      </c>
      <c r="B96" s="74" t="s">
        <v>230</v>
      </c>
      <c r="C96" s="4" t="s">
        <v>13</v>
      </c>
      <c r="D96" s="14" t="s">
        <v>246</v>
      </c>
      <c r="E96" s="76">
        <v>92014</v>
      </c>
      <c r="G96" s="40">
        <f>'BPU LOT 4'!J95</f>
        <v>0</v>
      </c>
      <c r="H96" s="45">
        <v>20</v>
      </c>
      <c r="I96" s="32">
        <f t="shared" si="1"/>
        <v>0</v>
      </c>
    </row>
    <row r="97" spans="1:9" ht="30" x14ac:dyDescent="0.25">
      <c r="A97" s="127" t="s">
        <v>137</v>
      </c>
      <c r="B97" s="74" t="s">
        <v>231</v>
      </c>
      <c r="C97" s="4" t="s">
        <v>13</v>
      </c>
      <c r="D97" s="14" t="s">
        <v>246</v>
      </c>
      <c r="E97" s="76">
        <v>92024</v>
      </c>
      <c r="G97" s="40">
        <f>'BPU LOT 4'!J96</f>
        <v>0</v>
      </c>
      <c r="H97" s="45">
        <v>50</v>
      </c>
      <c r="I97" s="32">
        <f t="shared" si="1"/>
        <v>0</v>
      </c>
    </row>
    <row r="98" spans="1:9" x14ac:dyDescent="0.25">
      <c r="A98" s="127" t="s">
        <v>138</v>
      </c>
      <c r="B98" s="74" t="s">
        <v>232</v>
      </c>
      <c r="C98" s="4" t="s">
        <v>13</v>
      </c>
      <c r="D98" s="14" t="s">
        <v>246</v>
      </c>
      <c r="E98" s="76">
        <v>50445</v>
      </c>
      <c r="G98" s="40">
        <f>'BPU LOT 4'!J97</f>
        <v>0</v>
      </c>
      <c r="H98" s="45">
        <v>50</v>
      </c>
      <c r="I98" s="32">
        <f t="shared" si="1"/>
        <v>0</v>
      </c>
    </row>
    <row r="99" spans="1:9" x14ac:dyDescent="0.25">
      <c r="A99" s="127" t="s">
        <v>139</v>
      </c>
      <c r="B99" s="74" t="s">
        <v>233</v>
      </c>
      <c r="C99" s="4" t="s">
        <v>13</v>
      </c>
      <c r="D99" s="14" t="s">
        <v>246</v>
      </c>
      <c r="E99" s="76">
        <v>50446</v>
      </c>
      <c r="G99" s="40">
        <f>'BPU LOT 4'!J98</f>
        <v>0</v>
      </c>
      <c r="H99" s="45">
        <v>50</v>
      </c>
      <c r="I99" s="32">
        <f t="shared" si="1"/>
        <v>0</v>
      </c>
    </row>
    <row r="100" spans="1:9" x14ac:dyDescent="0.25">
      <c r="A100" s="127" t="s">
        <v>140</v>
      </c>
      <c r="B100" s="74" t="s">
        <v>234</v>
      </c>
      <c r="C100" s="4" t="s">
        <v>13</v>
      </c>
      <c r="D100" s="14" t="s">
        <v>246</v>
      </c>
      <c r="E100" s="76">
        <v>50252</v>
      </c>
      <c r="G100" s="40">
        <f>'BPU LOT 4'!J99</f>
        <v>0</v>
      </c>
      <c r="H100" s="45">
        <v>10</v>
      </c>
      <c r="I100" s="32">
        <f t="shared" si="1"/>
        <v>0</v>
      </c>
    </row>
    <row r="101" spans="1:9" x14ac:dyDescent="0.25">
      <c r="A101" s="127" t="s">
        <v>141</v>
      </c>
      <c r="B101" s="74" t="s">
        <v>235</v>
      </c>
      <c r="C101" s="4" t="s">
        <v>13</v>
      </c>
      <c r="D101" s="14" t="s">
        <v>283</v>
      </c>
      <c r="E101" s="76" t="s">
        <v>271</v>
      </c>
      <c r="G101" s="40">
        <f>'BPU LOT 4'!J100</f>
        <v>0</v>
      </c>
      <c r="H101" s="45">
        <v>20</v>
      </c>
      <c r="I101" s="32">
        <f t="shared" si="1"/>
        <v>0</v>
      </c>
    </row>
    <row r="102" spans="1:9" x14ac:dyDescent="0.25">
      <c r="A102" s="127" t="s">
        <v>142</v>
      </c>
      <c r="B102" s="74" t="s">
        <v>236</v>
      </c>
      <c r="C102" s="4" t="s">
        <v>13</v>
      </c>
      <c r="D102" s="14" t="s">
        <v>283</v>
      </c>
      <c r="E102" s="76" t="s">
        <v>272</v>
      </c>
      <c r="G102" s="40">
        <f>'BPU LOT 4'!J101</f>
        <v>0</v>
      </c>
      <c r="H102" s="45">
        <v>20</v>
      </c>
      <c r="I102" s="32">
        <f t="shared" si="1"/>
        <v>0</v>
      </c>
    </row>
    <row r="103" spans="1:9" x14ac:dyDescent="0.25">
      <c r="A103" s="127" t="s">
        <v>143</v>
      </c>
      <c r="B103" s="74" t="s">
        <v>237</v>
      </c>
      <c r="C103" s="4" t="s">
        <v>13</v>
      </c>
      <c r="D103" s="14" t="s">
        <v>283</v>
      </c>
      <c r="E103" s="76" t="s">
        <v>273</v>
      </c>
      <c r="G103" s="40">
        <f>'BPU LOT 4'!J102</f>
        <v>0</v>
      </c>
      <c r="H103" s="45">
        <v>20</v>
      </c>
      <c r="I103" s="32">
        <f t="shared" si="1"/>
        <v>0</v>
      </c>
    </row>
    <row r="104" spans="1:9" x14ac:dyDescent="0.25">
      <c r="A104" s="127" t="s">
        <v>144</v>
      </c>
      <c r="B104" s="74" t="s">
        <v>238</v>
      </c>
      <c r="C104" s="4" t="s">
        <v>13</v>
      </c>
      <c r="D104" s="14" t="s">
        <v>283</v>
      </c>
      <c r="E104" s="76" t="s">
        <v>274</v>
      </c>
      <c r="G104" s="40">
        <f>'BPU LOT 4'!J103</f>
        <v>0</v>
      </c>
      <c r="H104" s="45">
        <v>10</v>
      </c>
      <c r="I104" s="32">
        <f t="shared" si="1"/>
        <v>0</v>
      </c>
    </row>
    <row r="105" spans="1:9" x14ac:dyDescent="0.25">
      <c r="A105" s="127" t="s">
        <v>145</v>
      </c>
      <c r="B105" s="74" t="s">
        <v>239</v>
      </c>
      <c r="C105" s="4" t="s">
        <v>13</v>
      </c>
      <c r="D105" s="14" t="s">
        <v>283</v>
      </c>
      <c r="E105" s="76" t="s">
        <v>275</v>
      </c>
      <c r="G105" s="40">
        <f>'BPU LOT 4'!J104</f>
        <v>0</v>
      </c>
      <c r="H105" s="45">
        <v>5</v>
      </c>
      <c r="I105" s="32">
        <f t="shared" si="1"/>
        <v>0</v>
      </c>
    </row>
    <row r="106" spans="1:9" x14ac:dyDescent="0.25">
      <c r="A106" s="127" t="s">
        <v>146</v>
      </c>
      <c r="B106" s="74" t="s">
        <v>240</v>
      </c>
      <c r="C106" s="4" t="s">
        <v>13</v>
      </c>
      <c r="D106" s="14" t="s">
        <v>283</v>
      </c>
      <c r="E106" s="76" t="s">
        <v>276</v>
      </c>
      <c r="G106" s="40">
        <f>'BPU LOT 4'!J105</f>
        <v>0</v>
      </c>
      <c r="H106" s="45">
        <v>1000</v>
      </c>
      <c r="I106" s="32">
        <f t="shared" si="1"/>
        <v>0</v>
      </c>
    </row>
    <row r="107" spans="1:9" x14ac:dyDescent="0.25">
      <c r="A107" s="127" t="s">
        <v>147</v>
      </c>
      <c r="B107" s="74" t="s">
        <v>241</v>
      </c>
      <c r="C107" s="4" t="s">
        <v>13</v>
      </c>
      <c r="D107" s="14" t="s">
        <v>283</v>
      </c>
      <c r="E107" s="76" t="s">
        <v>277</v>
      </c>
      <c r="G107" s="40">
        <f>'BPU LOT 4'!J106</f>
        <v>0</v>
      </c>
      <c r="H107" s="45">
        <v>1000</v>
      </c>
      <c r="I107" s="32">
        <f t="shared" si="1"/>
        <v>0</v>
      </c>
    </row>
    <row r="108" spans="1:9" x14ac:dyDescent="0.25">
      <c r="A108" s="127" t="s">
        <v>148</v>
      </c>
      <c r="B108" s="74" t="s">
        <v>242</v>
      </c>
      <c r="C108" s="4" t="s">
        <v>13</v>
      </c>
      <c r="D108" s="14" t="s">
        <v>283</v>
      </c>
      <c r="E108" s="76" t="s">
        <v>278</v>
      </c>
      <c r="G108" s="40">
        <f>'BPU LOT 4'!J107</f>
        <v>0</v>
      </c>
      <c r="H108" s="45">
        <v>1000</v>
      </c>
      <c r="I108" s="32">
        <f t="shared" si="1"/>
        <v>0</v>
      </c>
    </row>
    <row r="109" spans="1:9" x14ac:dyDescent="0.25">
      <c r="A109" s="127" t="s">
        <v>149</v>
      </c>
      <c r="B109" s="74" t="s">
        <v>243</v>
      </c>
      <c r="C109" s="4" t="s">
        <v>13</v>
      </c>
      <c r="D109" s="14" t="s">
        <v>283</v>
      </c>
      <c r="E109" s="76" t="s">
        <v>278</v>
      </c>
      <c r="G109" s="40">
        <f>'BPU LOT 4'!J108</f>
        <v>0</v>
      </c>
      <c r="H109" s="45">
        <v>1000</v>
      </c>
      <c r="I109" s="32">
        <f t="shared" si="1"/>
        <v>0</v>
      </c>
    </row>
    <row r="110" spans="1:9" ht="30" x14ac:dyDescent="0.25">
      <c r="A110" s="127" t="s">
        <v>150</v>
      </c>
      <c r="B110" s="75" t="s">
        <v>244</v>
      </c>
      <c r="C110" s="4" t="s">
        <v>13</v>
      </c>
      <c r="D110" s="14" t="s">
        <v>246</v>
      </c>
      <c r="E110" s="76">
        <v>32032</v>
      </c>
      <c r="G110" s="40">
        <f>'BPU LOT 4'!J109</f>
        <v>0</v>
      </c>
      <c r="H110" s="45">
        <v>1000</v>
      </c>
      <c r="I110" s="32">
        <f t="shared" si="1"/>
        <v>0</v>
      </c>
    </row>
    <row r="111" spans="1:9" ht="30" x14ac:dyDescent="0.25">
      <c r="A111" s="127" t="s">
        <v>151</v>
      </c>
      <c r="B111" s="96" t="s">
        <v>245</v>
      </c>
      <c r="C111" s="4" t="s">
        <v>13</v>
      </c>
      <c r="D111" s="14" t="s">
        <v>246</v>
      </c>
      <c r="E111" s="76">
        <v>32043</v>
      </c>
      <c r="F111" s="97"/>
      <c r="G111" s="40">
        <f>'BPU LOT 4'!J110</f>
        <v>0</v>
      </c>
      <c r="H111" s="45">
        <v>500</v>
      </c>
      <c r="I111" s="32">
        <f t="shared" si="1"/>
        <v>0</v>
      </c>
    </row>
    <row r="112" spans="1:9" ht="16.5" thickBot="1" x14ac:dyDescent="0.3">
      <c r="A112" s="23" t="s">
        <v>284</v>
      </c>
      <c r="B112" s="15"/>
      <c r="C112" s="92"/>
      <c r="D112" s="92"/>
      <c r="E112" s="93"/>
      <c r="F112" s="15"/>
      <c r="G112" s="94"/>
      <c r="H112" s="95"/>
      <c r="I112" s="93"/>
    </row>
    <row r="113" spans="1:9" ht="15.75" thickTop="1" x14ac:dyDescent="0.25">
      <c r="A113" s="25" t="s">
        <v>14</v>
      </c>
      <c r="B113" s="20" t="s">
        <v>341</v>
      </c>
      <c r="C113" s="14" t="s">
        <v>13</v>
      </c>
      <c r="D113" s="14" t="s">
        <v>283</v>
      </c>
      <c r="E113" s="79" t="s">
        <v>402</v>
      </c>
      <c r="F113" s="80"/>
      <c r="G113" s="40">
        <f>'BPU LOT 4'!J112</f>
        <v>0</v>
      </c>
      <c r="H113" s="45">
        <v>10</v>
      </c>
      <c r="I113" s="32">
        <f>G113*H113</f>
        <v>0</v>
      </c>
    </row>
    <row r="114" spans="1:9" x14ac:dyDescent="0.25">
      <c r="A114" s="26" t="s">
        <v>15</v>
      </c>
      <c r="B114" s="22" t="s">
        <v>342</v>
      </c>
      <c r="C114" s="14" t="s">
        <v>13</v>
      </c>
      <c r="D114" s="14" t="s">
        <v>283</v>
      </c>
      <c r="E114" s="81" t="s">
        <v>403</v>
      </c>
      <c r="F114" s="80"/>
      <c r="G114" s="40">
        <f>'BPU LOT 4'!J113</f>
        <v>0</v>
      </c>
      <c r="H114" s="45">
        <v>10</v>
      </c>
      <c r="I114" s="32">
        <f t="shared" si="1"/>
        <v>0</v>
      </c>
    </row>
    <row r="115" spans="1:9" x14ac:dyDescent="0.25">
      <c r="A115" s="26" t="s">
        <v>16</v>
      </c>
      <c r="B115" s="21" t="s">
        <v>343</v>
      </c>
      <c r="C115" s="14" t="s">
        <v>13</v>
      </c>
      <c r="D115" s="14" t="s">
        <v>283</v>
      </c>
      <c r="E115" s="81" t="s">
        <v>404</v>
      </c>
      <c r="F115" s="80"/>
      <c r="G115" s="40">
        <f>'BPU LOT 4'!J114</f>
        <v>0</v>
      </c>
      <c r="H115" s="45">
        <v>10</v>
      </c>
      <c r="I115" s="32">
        <f t="shared" si="1"/>
        <v>0</v>
      </c>
    </row>
    <row r="116" spans="1:9" x14ac:dyDescent="0.25">
      <c r="A116" s="25" t="s">
        <v>17</v>
      </c>
      <c r="B116" s="21" t="s">
        <v>344</v>
      </c>
      <c r="C116" s="14" t="s">
        <v>13</v>
      </c>
      <c r="D116" s="14" t="s">
        <v>283</v>
      </c>
      <c r="E116" s="81" t="s">
        <v>405</v>
      </c>
      <c r="F116" s="80"/>
      <c r="G116" s="40">
        <f>'BPU LOT 4'!J115</f>
        <v>0</v>
      </c>
      <c r="H116" s="45">
        <v>10</v>
      </c>
      <c r="I116" s="32">
        <f t="shared" si="1"/>
        <v>0</v>
      </c>
    </row>
    <row r="117" spans="1:9" x14ac:dyDescent="0.25">
      <c r="A117" s="26" t="s">
        <v>18</v>
      </c>
      <c r="B117" s="21" t="s">
        <v>345</v>
      </c>
      <c r="C117" s="14" t="s">
        <v>13</v>
      </c>
      <c r="D117" s="14" t="s">
        <v>283</v>
      </c>
      <c r="E117" s="81" t="s">
        <v>406</v>
      </c>
      <c r="F117" s="80"/>
      <c r="G117" s="40">
        <f>'BPU LOT 4'!J116</f>
        <v>0</v>
      </c>
      <c r="H117" s="45">
        <v>10</v>
      </c>
      <c r="I117" s="32">
        <f t="shared" si="1"/>
        <v>0</v>
      </c>
    </row>
    <row r="118" spans="1:9" x14ac:dyDescent="0.25">
      <c r="A118" s="26" t="s">
        <v>285</v>
      </c>
      <c r="B118" s="22" t="s">
        <v>346</v>
      </c>
      <c r="C118" s="14" t="s">
        <v>13</v>
      </c>
      <c r="D118" s="14" t="s">
        <v>283</v>
      </c>
      <c r="E118" s="81" t="s">
        <v>407</v>
      </c>
      <c r="F118" s="80"/>
      <c r="G118" s="40">
        <f>'BPU LOT 4'!J117</f>
        <v>0</v>
      </c>
      <c r="H118" s="45">
        <v>10</v>
      </c>
      <c r="I118" s="32">
        <f t="shared" si="1"/>
        <v>0</v>
      </c>
    </row>
    <row r="119" spans="1:9" x14ac:dyDescent="0.25">
      <c r="A119" s="25" t="s">
        <v>286</v>
      </c>
      <c r="B119" s="21" t="s">
        <v>347</v>
      </c>
      <c r="C119" s="14" t="s">
        <v>13</v>
      </c>
      <c r="D119" s="14" t="s">
        <v>283</v>
      </c>
      <c r="E119" s="81" t="s">
        <v>408</v>
      </c>
      <c r="F119" s="80"/>
      <c r="G119" s="40">
        <f>'BPU LOT 4'!J118</f>
        <v>0</v>
      </c>
      <c r="H119" s="45">
        <v>10</v>
      </c>
      <c r="I119" s="32">
        <f t="shared" si="1"/>
        <v>0</v>
      </c>
    </row>
    <row r="120" spans="1:9" x14ac:dyDescent="0.25">
      <c r="A120" s="26" t="s">
        <v>287</v>
      </c>
      <c r="B120" s="21" t="s">
        <v>348</v>
      </c>
      <c r="C120" s="14" t="s">
        <v>13</v>
      </c>
      <c r="D120" s="14" t="s">
        <v>283</v>
      </c>
      <c r="E120" s="81" t="s">
        <v>409</v>
      </c>
      <c r="F120" s="80"/>
      <c r="G120" s="40">
        <f>'BPU LOT 4'!J119</f>
        <v>0</v>
      </c>
      <c r="H120" s="45">
        <v>10</v>
      </c>
      <c r="I120" s="32">
        <f t="shared" si="1"/>
        <v>0</v>
      </c>
    </row>
    <row r="121" spans="1:9" x14ac:dyDescent="0.25">
      <c r="A121" s="26" t="s">
        <v>288</v>
      </c>
      <c r="B121" s="21" t="s">
        <v>349</v>
      </c>
      <c r="C121" s="14" t="s">
        <v>13</v>
      </c>
      <c r="D121" s="14" t="s">
        <v>283</v>
      </c>
      <c r="E121" s="81" t="s">
        <v>410</v>
      </c>
      <c r="F121" s="80"/>
      <c r="G121" s="40">
        <f>'BPU LOT 4'!J120</f>
        <v>0</v>
      </c>
      <c r="H121" s="45">
        <v>10</v>
      </c>
      <c r="I121" s="32">
        <f t="shared" si="1"/>
        <v>0</v>
      </c>
    </row>
    <row r="122" spans="1:9" x14ac:dyDescent="0.25">
      <c r="A122" s="25" t="s">
        <v>289</v>
      </c>
      <c r="B122" s="22" t="s">
        <v>350</v>
      </c>
      <c r="C122" s="14" t="s">
        <v>13</v>
      </c>
      <c r="D122" s="14" t="s">
        <v>283</v>
      </c>
      <c r="E122" s="81" t="s">
        <v>411</v>
      </c>
      <c r="F122" s="80"/>
      <c r="G122" s="40">
        <f>'BPU LOT 4'!J121</f>
        <v>0</v>
      </c>
      <c r="H122" s="45">
        <v>10</v>
      </c>
      <c r="I122" s="32">
        <f t="shared" si="1"/>
        <v>0</v>
      </c>
    </row>
    <row r="123" spans="1:9" x14ac:dyDescent="0.25">
      <c r="A123" s="26" t="s">
        <v>290</v>
      </c>
      <c r="B123" s="21" t="s">
        <v>351</v>
      </c>
      <c r="C123" s="14" t="s">
        <v>13</v>
      </c>
      <c r="D123" s="14" t="s">
        <v>283</v>
      </c>
      <c r="E123" s="81" t="s">
        <v>412</v>
      </c>
      <c r="F123" s="80"/>
      <c r="G123" s="40">
        <f>'BPU LOT 4'!J122</f>
        <v>0</v>
      </c>
      <c r="H123" s="45">
        <v>10</v>
      </c>
      <c r="I123" s="32">
        <f t="shared" si="1"/>
        <v>0</v>
      </c>
    </row>
    <row r="124" spans="1:9" x14ac:dyDescent="0.25">
      <c r="A124" s="26" t="s">
        <v>291</v>
      </c>
      <c r="B124" s="21" t="s">
        <v>352</v>
      </c>
      <c r="C124" s="14" t="s">
        <v>13</v>
      </c>
      <c r="D124" s="14" t="s">
        <v>283</v>
      </c>
      <c r="E124" s="81" t="s">
        <v>413</v>
      </c>
      <c r="F124" s="80"/>
      <c r="G124" s="40">
        <f>'BPU LOT 4'!J123</f>
        <v>0</v>
      </c>
      <c r="H124" s="45">
        <v>10</v>
      </c>
      <c r="I124" s="32">
        <f t="shared" si="1"/>
        <v>0</v>
      </c>
    </row>
    <row r="125" spans="1:9" x14ac:dyDescent="0.25">
      <c r="A125" s="25" t="s">
        <v>292</v>
      </c>
      <c r="B125" s="21" t="s">
        <v>353</v>
      </c>
      <c r="C125" s="14" t="s">
        <v>13</v>
      </c>
      <c r="D125" s="14" t="s">
        <v>283</v>
      </c>
      <c r="E125" s="81" t="s">
        <v>414</v>
      </c>
      <c r="F125" s="80"/>
      <c r="G125" s="40">
        <f>'BPU LOT 4'!J124</f>
        <v>0</v>
      </c>
      <c r="H125" s="45">
        <v>10</v>
      </c>
      <c r="I125" s="32">
        <f t="shared" si="1"/>
        <v>0</v>
      </c>
    </row>
    <row r="126" spans="1:9" x14ac:dyDescent="0.25">
      <c r="A126" s="26" t="s">
        <v>293</v>
      </c>
      <c r="B126" s="22" t="s">
        <v>354</v>
      </c>
      <c r="C126" s="14" t="s">
        <v>13</v>
      </c>
      <c r="D126" s="14" t="s">
        <v>283</v>
      </c>
      <c r="E126" s="81" t="s">
        <v>415</v>
      </c>
      <c r="F126" s="80"/>
      <c r="G126" s="40">
        <f>'BPU LOT 4'!J125</f>
        <v>0</v>
      </c>
      <c r="H126" s="45">
        <v>10</v>
      </c>
      <c r="I126" s="32">
        <f t="shared" si="1"/>
        <v>0</v>
      </c>
    </row>
    <row r="127" spans="1:9" x14ac:dyDescent="0.25">
      <c r="A127" s="26" t="s">
        <v>294</v>
      </c>
      <c r="B127" s="21" t="s">
        <v>355</v>
      </c>
      <c r="C127" s="14" t="s">
        <v>13</v>
      </c>
      <c r="D127" s="14" t="s">
        <v>283</v>
      </c>
      <c r="E127" s="81" t="s">
        <v>416</v>
      </c>
      <c r="F127" s="80"/>
      <c r="G127" s="40">
        <f>'BPU LOT 4'!J126</f>
        <v>0</v>
      </c>
      <c r="H127" s="45">
        <v>10</v>
      </c>
      <c r="I127" s="32">
        <f t="shared" si="1"/>
        <v>0</v>
      </c>
    </row>
    <row r="128" spans="1:9" x14ac:dyDescent="0.25">
      <c r="A128" s="25" t="s">
        <v>295</v>
      </c>
      <c r="B128" s="21" t="s">
        <v>356</v>
      </c>
      <c r="C128" s="14" t="s">
        <v>13</v>
      </c>
      <c r="D128" s="14" t="s">
        <v>283</v>
      </c>
      <c r="E128" s="81" t="s">
        <v>417</v>
      </c>
      <c r="F128" s="80"/>
      <c r="G128" s="40">
        <f>'BPU LOT 4'!J127</f>
        <v>0</v>
      </c>
      <c r="H128" s="45">
        <v>10</v>
      </c>
      <c r="I128" s="32">
        <f t="shared" si="1"/>
        <v>0</v>
      </c>
    </row>
    <row r="129" spans="1:9" x14ac:dyDescent="0.25">
      <c r="A129" s="26" t="s">
        <v>296</v>
      </c>
      <c r="B129" s="21" t="s">
        <v>357</v>
      </c>
      <c r="C129" s="14" t="s">
        <v>13</v>
      </c>
      <c r="D129" s="14" t="s">
        <v>283</v>
      </c>
      <c r="E129" s="81" t="s">
        <v>418</v>
      </c>
      <c r="F129" s="80"/>
      <c r="G129" s="40">
        <f>'BPU LOT 4'!J128</f>
        <v>0</v>
      </c>
      <c r="H129" s="45">
        <v>10</v>
      </c>
      <c r="I129" s="32">
        <f t="shared" si="1"/>
        <v>0</v>
      </c>
    </row>
    <row r="130" spans="1:9" x14ac:dyDescent="0.25">
      <c r="A130" s="26" t="s">
        <v>297</v>
      </c>
      <c r="B130" s="22" t="s">
        <v>358</v>
      </c>
      <c r="C130" s="14" t="s">
        <v>13</v>
      </c>
      <c r="D130" s="14" t="s">
        <v>283</v>
      </c>
      <c r="E130" s="81" t="s">
        <v>419</v>
      </c>
      <c r="F130" s="80"/>
      <c r="G130" s="40">
        <f>'BPU LOT 4'!J129</f>
        <v>0</v>
      </c>
      <c r="H130" s="45">
        <v>10</v>
      </c>
      <c r="I130" s="32">
        <f t="shared" si="1"/>
        <v>0</v>
      </c>
    </row>
    <row r="131" spans="1:9" x14ac:dyDescent="0.25">
      <c r="A131" s="25" t="s">
        <v>298</v>
      </c>
      <c r="B131" s="21" t="s">
        <v>359</v>
      </c>
      <c r="C131" s="14" t="s">
        <v>13</v>
      </c>
      <c r="D131" s="14" t="s">
        <v>283</v>
      </c>
      <c r="E131" s="81" t="s">
        <v>420</v>
      </c>
      <c r="F131" s="80"/>
      <c r="G131" s="40">
        <f>'BPU LOT 4'!J130</f>
        <v>0</v>
      </c>
      <c r="H131" s="45">
        <v>10</v>
      </c>
      <c r="I131" s="32">
        <f>G131*H131</f>
        <v>0</v>
      </c>
    </row>
    <row r="132" spans="1:9" x14ac:dyDescent="0.25">
      <c r="A132" s="26" t="s">
        <v>299</v>
      </c>
      <c r="B132" s="21" t="s">
        <v>360</v>
      </c>
      <c r="C132" s="14" t="s">
        <v>13</v>
      </c>
      <c r="D132" s="14" t="s">
        <v>283</v>
      </c>
      <c r="E132" s="81" t="s">
        <v>421</v>
      </c>
      <c r="F132" s="80"/>
      <c r="G132" s="40">
        <f>'BPU LOT 4'!J131</f>
        <v>0</v>
      </c>
      <c r="H132" s="45">
        <v>10</v>
      </c>
      <c r="I132" s="32">
        <f>G132*H132</f>
        <v>0</v>
      </c>
    </row>
    <row r="133" spans="1:9" x14ac:dyDescent="0.25">
      <c r="A133" s="26" t="s">
        <v>300</v>
      </c>
      <c r="B133" s="21" t="s">
        <v>361</v>
      </c>
      <c r="C133" s="14" t="s">
        <v>13</v>
      </c>
      <c r="D133" s="14" t="s">
        <v>283</v>
      </c>
      <c r="E133" s="81" t="s">
        <v>422</v>
      </c>
      <c r="F133" s="80"/>
      <c r="G133" s="40">
        <f>'BPU LOT 4'!J132</f>
        <v>0</v>
      </c>
      <c r="H133" s="45">
        <v>10</v>
      </c>
      <c r="I133" s="32">
        <f>G133*H133</f>
        <v>0</v>
      </c>
    </row>
    <row r="134" spans="1:9" ht="19.5" customHeight="1" x14ac:dyDescent="0.25">
      <c r="A134" s="25" t="s">
        <v>301</v>
      </c>
      <c r="B134" s="22" t="s">
        <v>362</v>
      </c>
      <c r="C134" s="14" t="s">
        <v>13</v>
      </c>
      <c r="D134" s="14" t="s">
        <v>283</v>
      </c>
      <c r="E134" s="81" t="s">
        <v>423</v>
      </c>
      <c r="F134" s="80"/>
      <c r="G134" s="40">
        <f>'BPU LOT 4'!J133</f>
        <v>0</v>
      </c>
      <c r="H134" s="45">
        <v>10</v>
      </c>
      <c r="I134" s="32">
        <f>G134*H134</f>
        <v>0</v>
      </c>
    </row>
    <row r="135" spans="1:9" x14ac:dyDescent="0.25">
      <c r="A135" s="26" t="s">
        <v>302</v>
      </c>
      <c r="B135" s="21" t="s">
        <v>363</v>
      </c>
      <c r="C135" s="14" t="s">
        <v>13</v>
      </c>
      <c r="D135" s="14" t="s">
        <v>283</v>
      </c>
      <c r="E135" s="81" t="s">
        <v>424</v>
      </c>
      <c r="F135" s="80"/>
      <c r="G135" s="40">
        <f>'BPU LOT 4'!J134</f>
        <v>0</v>
      </c>
      <c r="H135" s="45">
        <v>10</v>
      </c>
      <c r="I135" s="32">
        <f t="shared" ref="I135:I173" si="2">G135*H135</f>
        <v>0</v>
      </c>
    </row>
    <row r="136" spans="1:9" x14ac:dyDescent="0.25">
      <c r="A136" s="26" t="s">
        <v>303</v>
      </c>
      <c r="B136" s="21" t="s">
        <v>364</v>
      </c>
      <c r="C136" s="14" t="s">
        <v>13</v>
      </c>
      <c r="D136" s="14" t="s">
        <v>283</v>
      </c>
      <c r="E136" s="81" t="s">
        <v>425</v>
      </c>
      <c r="F136" s="80"/>
      <c r="G136" s="40">
        <f>'BPU LOT 4'!J135</f>
        <v>0</v>
      </c>
      <c r="H136" s="45">
        <v>10</v>
      </c>
      <c r="I136" s="32">
        <f t="shared" si="2"/>
        <v>0</v>
      </c>
    </row>
    <row r="137" spans="1:9" x14ac:dyDescent="0.25">
      <c r="A137" s="25" t="s">
        <v>304</v>
      </c>
      <c r="B137" s="21" t="s">
        <v>365</v>
      </c>
      <c r="C137" s="14" t="s">
        <v>13</v>
      </c>
      <c r="D137" s="14" t="s">
        <v>283</v>
      </c>
      <c r="E137" s="81" t="s">
        <v>426</v>
      </c>
      <c r="F137" s="80"/>
      <c r="G137" s="40">
        <f>'BPU LOT 4'!J136</f>
        <v>0</v>
      </c>
      <c r="H137" s="45">
        <v>10</v>
      </c>
      <c r="I137" s="32">
        <f t="shared" si="2"/>
        <v>0</v>
      </c>
    </row>
    <row r="138" spans="1:9" x14ac:dyDescent="0.25">
      <c r="A138" s="26" t="s">
        <v>305</v>
      </c>
      <c r="B138" s="22" t="s">
        <v>366</v>
      </c>
      <c r="C138" s="14" t="s">
        <v>13</v>
      </c>
      <c r="D138" s="14" t="s">
        <v>283</v>
      </c>
      <c r="E138" s="81" t="s">
        <v>427</v>
      </c>
      <c r="F138" s="80"/>
      <c r="G138" s="40">
        <f>'BPU LOT 4'!J137</f>
        <v>0</v>
      </c>
      <c r="H138" s="45">
        <v>10</v>
      </c>
      <c r="I138" s="32">
        <f t="shared" si="2"/>
        <v>0</v>
      </c>
    </row>
    <row r="139" spans="1:9" x14ac:dyDescent="0.25">
      <c r="A139" s="26" t="s">
        <v>306</v>
      </c>
      <c r="B139" s="21" t="s">
        <v>367</v>
      </c>
      <c r="C139" s="14" t="s">
        <v>13</v>
      </c>
      <c r="D139" s="14" t="s">
        <v>283</v>
      </c>
      <c r="E139" s="81" t="s">
        <v>428</v>
      </c>
      <c r="F139" s="80"/>
      <c r="G139" s="40">
        <f>'BPU LOT 4'!J138</f>
        <v>0</v>
      </c>
      <c r="H139" s="45">
        <v>10</v>
      </c>
      <c r="I139" s="32">
        <f t="shared" si="2"/>
        <v>0</v>
      </c>
    </row>
    <row r="140" spans="1:9" x14ac:dyDescent="0.25">
      <c r="A140" s="25" t="s">
        <v>307</v>
      </c>
      <c r="B140" s="21" t="s">
        <v>368</v>
      </c>
      <c r="C140" s="14" t="s">
        <v>13</v>
      </c>
      <c r="D140" s="14" t="s">
        <v>283</v>
      </c>
      <c r="E140" s="81" t="s">
        <v>429</v>
      </c>
      <c r="F140" s="80"/>
      <c r="G140" s="40">
        <f>'BPU LOT 4'!J139</f>
        <v>0</v>
      </c>
      <c r="H140" s="45">
        <v>10</v>
      </c>
      <c r="I140" s="32">
        <f t="shared" si="2"/>
        <v>0</v>
      </c>
    </row>
    <row r="141" spans="1:9" x14ac:dyDescent="0.25">
      <c r="A141" s="26" t="s">
        <v>308</v>
      </c>
      <c r="B141" s="21" t="s">
        <v>369</v>
      </c>
      <c r="C141" s="14" t="s">
        <v>13</v>
      </c>
      <c r="D141" s="14" t="s">
        <v>283</v>
      </c>
      <c r="E141" s="81" t="s">
        <v>430</v>
      </c>
      <c r="F141" s="80"/>
      <c r="G141" s="40">
        <f>'BPU LOT 4'!J140</f>
        <v>0</v>
      </c>
      <c r="H141" s="45">
        <v>10</v>
      </c>
      <c r="I141" s="32">
        <f t="shared" si="2"/>
        <v>0</v>
      </c>
    </row>
    <row r="142" spans="1:9" x14ac:dyDescent="0.25">
      <c r="A142" s="26" t="s">
        <v>309</v>
      </c>
      <c r="B142" s="22" t="s">
        <v>370</v>
      </c>
      <c r="C142" s="14" t="s">
        <v>13</v>
      </c>
      <c r="D142" s="14" t="s">
        <v>283</v>
      </c>
      <c r="E142" s="81" t="s">
        <v>431</v>
      </c>
      <c r="F142" s="80"/>
      <c r="G142" s="40">
        <f>'BPU LOT 4'!J141</f>
        <v>0</v>
      </c>
      <c r="H142" s="45">
        <v>10</v>
      </c>
      <c r="I142" s="32">
        <f t="shared" si="2"/>
        <v>0</v>
      </c>
    </row>
    <row r="143" spans="1:9" x14ac:dyDescent="0.25">
      <c r="A143" s="25" t="s">
        <v>310</v>
      </c>
      <c r="B143" s="21" t="s">
        <v>371</v>
      </c>
      <c r="C143" s="14" t="s">
        <v>13</v>
      </c>
      <c r="D143" s="14" t="s">
        <v>283</v>
      </c>
      <c r="E143" s="81" t="s">
        <v>432</v>
      </c>
      <c r="F143" s="80"/>
      <c r="G143" s="40">
        <f>'BPU LOT 4'!J142</f>
        <v>0</v>
      </c>
      <c r="H143" s="45">
        <v>10</v>
      </c>
      <c r="I143" s="32">
        <f t="shared" si="2"/>
        <v>0</v>
      </c>
    </row>
    <row r="144" spans="1:9" x14ac:dyDescent="0.25">
      <c r="A144" s="26" t="s">
        <v>311</v>
      </c>
      <c r="B144" s="21" t="s">
        <v>372</v>
      </c>
      <c r="C144" s="14" t="s">
        <v>13</v>
      </c>
      <c r="D144" s="14" t="s">
        <v>283</v>
      </c>
      <c r="E144" s="81" t="s">
        <v>433</v>
      </c>
      <c r="F144" s="80"/>
      <c r="G144" s="40">
        <f>'BPU LOT 4'!J143</f>
        <v>0</v>
      </c>
      <c r="H144" s="45">
        <v>5</v>
      </c>
      <c r="I144" s="32">
        <f t="shared" si="2"/>
        <v>0</v>
      </c>
    </row>
    <row r="145" spans="1:9" x14ac:dyDescent="0.25">
      <c r="A145" s="26" t="s">
        <v>312</v>
      </c>
      <c r="B145" s="21" t="s">
        <v>373</v>
      </c>
      <c r="C145" s="14" t="s">
        <v>13</v>
      </c>
      <c r="D145" s="14" t="s">
        <v>283</v>
      </c>
      <c r="E145" s="81" t="s">
        <v>434</v>
      </c>
      <c r="F145" s="80"/>
      <c r="G145" s="40">
        <f>'BPU LOT 4'!J144</f>
        <v>0</v>
      </c>
      <c r="H145" s="45">
        <v>5</v>
      </c>
      <c r="I145" s="32">
        <f t="shared" si="2"/>
        <v>0</v>
      </c>
    </row>
    <row r="146" spans="1:9" x14ac:dyDescent="0.25">
      <c r="A146" s="25" t="s">
        <v>313</v>
      </c>
      <c r="B146" s="22" t="s">
        <v>374</v>
      </c>
      <c r="C146" s="14" t="s">
        <v>13</v>
      </c>
      <c r="D146" s="14" t="s">
        <v>283</v>
      </c>
      <c r="E146" s="81" t="s">
        <v>435</v>
      </c>
      <c r="F146" s="80"/>
      <c r="G146" s="40">
        <f>'BPU LOT 4'!J145</f>
        <v>0</v>
      </c>
      <c r="H146" s="45">
        <v>5</v>
      </c>
      <c r="I146" s="32">
        <f t="shared" si="2"/>
        <v>0</v>
      </c>
    </row>
    <row r="147" spans="1:9" x14ac:dyDescent="0.25">
      <c r="A147" s="26" t="s">
        <v>314</v>
      </c>
      <c r="B147" s="21" t="s">
        <v>375</v>
      </c>
      <c r="C147" s="14" t="s">
        <v>13</v>
      </c>
      <c r="D147" s="4" t="s">
        <v>246</v>
      </c>
      <c r="E147" s="81">
        <v>13402</v>
      </c>
      <c r="F147" s="80"/>
      <c r="G147" s="40">
        <f>'BPU LOT 4'!J146</f>
        <v>0</v>
      </c>
      <c r="H147" s="45">
        <v>20</v>
      </c>
      <c r="I147" s="32">
        <f t="shared" si="2"/>
        <v>0</v>
      </c>
    </row>
    <row r="148" spans="1:9" x14ac:dyDescent="0.25">
      <c r="A148" s="26" t="s">
        <v>315</v>
      </c>
      <c r="B148" s="21" t="s">
        <v>376</v>
      </c>
      <c r="C148" s="14" t="s">
        <v>13</v>
      </c>
      <c r="D148" s="4" t="s">
        <v>246</v>
      </c>
      <c r="E148" s="81">
        <v>13404</v>
      </c>
      <c r="F148" s="80"/>
      <c r="G148" s="40">
        <f>'BPU LOT 4'!J147</f>
        <v>0</v>
      </c>
      <c r="H148" s="45">
        <v>20</v>
      </c>
      <c r="I148" s="32">
        <f t="shared" si="2"/>
        <v>0</v>
      </c>
    </row>
    <row r="149" spans="1:9" x14ac:dyDescent="0.25">
      <c r="A149" s="25" t="s">
        <v>316</v>
      </c>
      <c r="B149" s="21" t="s">
        <v>377</v>
      </c>
      <c r="C149" s="14" t="s">
        <v>13</v>
      </c>
      <c r="D149" s="4" t="s">
        <v>246</v>
      </c>
      <c r="E149" s="81">
        <v>13406</v>
      </c>
      <c r="F149" s="80"/>
      <c r="G149" s="40">
        <f>'BPU LOT 4'!J148</f>
        <v>0</v>
      </c>
      <c r="H149" s="45">
        <v>100</v>
      </c>
      <c r="I149" s="32">
        <f t="shared" si="2"/>
        <v>0</v>
      </c>
    </row>
    <row r="150" spans="1:9" x14ac:dyDescent="0.25">
      <c r="A150" s="26" t="s">
        <v>317</v>
      </c>
      <c r="B150" s="22" t="s">
        <v>378</v>
      </c>
      <c r="C150" s="14" t="s">
        <v>13</v>
      </c>
      <c r="D150" s="4" t="s">
        <v>246</v>
      </c>
      <c r="E150" s="81">
        <v>13410</v>
      </c>
      <c r="F150" s="80"/>
      <c r="G150" s="40">
        <f>'BPU LOT 4'!J149</f>
        <v>0</v>
      </c>
      <c r="H150" s="45">
        <v>10</v>
      </c>
      <c r="I150" s="32">
        <f t="shared" si="2"/>
        <v>0</v>
      </c>
    </row>
    <row r="151" spans="1:9" x14ac:dyDescent="0.25">
      <c r="A151" s="26" t="s">
        <v>318</v>
      </c>
      <c r="B151" s="21" t="s">
        <v>379</v>
      </c>
      <c r="C151" s="14" t="s">
        <v>13</v>
      </c>
      <c r="D151" s="4" t="s">
        <v>246</v>
      </c>
      <c r="E151" s="81">
        <v>13416</v>
      </c>
      <c r="F151" s="80"/>
      <c r="G151" s="40">
        <f>'BPU LOT 4'!J150</f>
        <v>0</v>
      </c>
      <c r="H151" s="45">
        <v>10</v>
      </c>
      <c r="I151" s="32">
        <f t="shared" si="2"/>
        <v>0</v>
      </c>
    </row>
    <row r="152" spans="1:9" x14ac:dyDescent="0.25">
      <c r="A152" s="25" t="s">
        <v>319</v>
      </c>
      <c r="B152" s="21" t="s">
        <v>380</v>
      </c>
      <c r="C152" s="14" t="s">
        <v>13</v>
      </c>
      <c r="D152" s="4" t="s">
        <v>246</v>
      </c>
      <c r="E152" s="81">
        <v>13425</v>
      </c>
      <c r="F152" s="80"/>
      <c r="G152" s="40">
        <f>'BPU LOT 4'!J151</f>
        <v>0</v>
      </c>
      <c r="H152" s="45">
        <v>10</v>
      </c>
      <c r="I152" s="32">
        <f t="shared" si="2"/>
        <v>0</v>
      </c>
    </row>
    <row r="153" spans="1:9" x14ac:dyDescent="0.25">
      <c r="A153" s="26" t="s">
        <v>320</v>
      </c>
      <c r="B153" s="21" t="s">
        <v>381</v>
      </c>
      <c r="C153" s="14" t="s">
        <v>13</v>
      </c>
      <c r="D153" s="4" t="s">
        <v>246</v>
      </c>
      <c r="E153" s="81">
        <v>16935</v>
      </c>
      <c r="F153" s="80"/>
      <c r="G153" s="40">
        <f>'BPU LOT 4'!J152</f>
        <v>0</v>
      </c>
      <c r="H153" s="45">
        <v>20</v>
      </c>
      <c r="I153" s="32">
        <f t="shared" si="2"/>
        <v>0</v>
      </c>
    </row>
    <row r="154" spans="1:9" x14ac:dyDescent="0.25">
      <c r="A154" s="26" t="s">
        <v>321</v>
      </c>
      <c r="B154" s="22" t="s">
        <v>382</v>
      </c>
      <c r="C154" s="14" t="s">
        <v>13</v>
      </c>
      <c r="D154" s="4" t="s">
        <v>246</v>
      </c>
      <c r="E154" s="81">
        <v>16945</v>
      </c>
      <c r="F154" s="80"/>
      <c r="G154" s="40">
        <f>'BPU LOT 4'!J153</f>
        <v>0</v>
      </c>
      <c r="H154" s="45">
        <v>8</v>
      </c>
      <c r="I154" s="32">
        <f t="shared" si="2"/>
        <v>0</v>
      </c>
    </row>
    <row r="155" spans="1:9" x14ac:dyDescent="0.25">
      <c r="A155" s="25" t="s">
        <v>322</v>
      </c>
      <c r="B155" s="21" t="s">
        <v>383</v>
      </c>
      <c r="C155" s="14" t="s">
        <v>13</v>
      </c>
      <c r="D155" s="4" t="s">
        <v>246</v>
      </c>
      <c r="E155" s="81">
        <v>16950</v>
      </c>
      <c r="F155" s="80"/>
      <c r="G155" s="40">
        <f>'BPU LOT 4'!J154</f>
        <v>0</v>
      </c>
      <c r="H155" s="45">
        <v>8</v>
      </c>
      <c r="I155" s="32">
        <f t="shared" si="2"/>
        <v>0</v>
      </c>
    </row>
    <row r="156" spans="1:9" x14ac:dyDescent="0.25">
      <c r="A156" s="26" t="s">
        <v>323</v>
      </c>
      <c r="B156" s="21" t="s">
        <v>384</v>
      </c>
      <c r="C156" s="14" t="s">
        <v>13</v>
      </c>
      <c r="D156" s="4" t="s">
        <v>246</v>
      </c>
      <c r="E156" s="81">
        <v>16955</v>
      </c>
      <c r="F156" s="80"/>
      <c r="G156" s="40">
        <f>'BPU LOT 4'!J155</f>
        <v>0</v>
      </c>
      <c r="H156" s="45">
        <v>8</v>
      </c>
      <c r="I156" s="32">
        <f t="shared" si="2"/>
        <v>0</v>
      </c>
    </row>
    <row r="157" spans="1:9" x14ac:dyDescent="0.25">
      <c r="A157" s="26" t="s">
        <v>324</v>
      </c>
      <c r="B157" s="21" t="s">
        <v>385</v>
      </c>
      <c r="C157" s="14" t="s">
        <v>13</v>
      </c>
      <c r="D157" s="4" t="s">
        <v>246</v>
      </c>
      <c r="E157" s="81">
        <v>17450</v>
      </c>
      <c r="F157" s="80"/>
      <c r="G157" s="40">
        <f>'BPU LOT 4'!J156</f>
        <v>0</v>
      </c>
      <c r="H157" s="45">
        <v>8</v>
      </c>
      <c r="I157" s="32">
        <f t="shared" si="2"/>
        <v>0</v>
      </c>
    </row>
    <row r="158" spans="1:9" x14ac:dyDescent="0.25">
      <c r="A158" s="25" t="s">
        <v>325</v>
      </c>
      <c r="B158" s="22" t="s">
        <v>386</v>
      </c>
      <c r="C158" s="14" t="s">
        <v>13</v>
      </c>
      <c r="D158" s="4" t="s">
        <v>246</v>
      </c>
      <c r="E158" s="81">
        <v>17455</v>
      </c>
      <c r="F158" s="80"/>
      <c r="G158" s="40">
        <f>'BPU LOT 4'!J157</f>
        <v>0</v>
      </c>
      <c r="H158" s="45">
        <v>8</v>
      </c>
      <c r="I158" s="32">
        <f t="shared" si="2"/>
        <v>0</v>
      </c>
    </row>
    <row r="159" spans="1:9" x14ac:dyDescent="0.25">
      <c r="A159" s="26" t="s">
        <v>326</v>
      </c>
      <c r="B159" s="21" t="s">
        <v>387</v>
      </c>
      <c r="C159" s="14" t="s">
        <v>13</v>
      </c>
      <c r="D159" s="4" t="s">
        <v>246</v>
      </c>
      <c r="E159" s="81">
        <v>17460</v>
      </c>
      <c r="F159" s="80"/>
      <c r="G159" s="40">
        <f>'BPU LOT 4'!J158</f>
        <v>0</v>
      </c>
      <c r="H159" s="45">
        <v>8</v>
      </c>
      <c r="I159" s="32">
        <f t="shared" si="2"/>
        <v>0</v>
      </c>
    </row>
    <row r="160" spans="1:9" x14ac:dyDescent="0.25">
      <c r="A160" s="26" t="s">
        <v>327</v>
      </c>
      <c r="B160" s="21" t="s">
        <v>388</v>
      </c>
      <c r="C160" s="14" t="s">
        <v>13</v>
      </c>
      <c r="D160" s="4" t="s">
        <v>246</v>
      </c>
      <c r="E160" s="81">
        <v>17465</v>
      </c>
      <c r="F160" s="80"/>
      <c r="G160" s="40">
        <f>'BPU LOT 4'!J159</f>
        <v>0</v>
      </c>
      <c r="H160" s="45">
        <v>8</v>
      </c>
      <c r="I160" s="32">
        <f t="shared" si="2"/>
        <v>0</v>
      </c>
    </row>
    <row r="161" spans="1:9" x14ac:dyDescent="0.25">
      <c r="A161" s="25" t="s">
        <v>328</v>
      </c>
      <c r="B161" s="21" t="s">
        <v>389</v>
      </c>
      <c r="C161" s="14" t="s">
        <v>13</v>
      </c>
      <c r="D161" s="4" t="s">
        <v>246</v>
      </c>
      <c r="E161" s="81">
        <v>17965</v>
      </c>
      <c r="F161" s="80"/>
      <c r="G161" s="40">
        <f>'BPU LOT 4'!J160</f>
        <v>0</v>
      </c>
      <c r="H161" s="45">
        <v>8</v>
      </c>
      <c r="I161" s="32">
        <f t="shared" si="2"/>
        <v>0</v>
      </c>
    </row>
    <row r="162" spans="1:9" x14ac:dyDescent="0.25">
      <c r="A162" s="26" t="s">
        <v>329</v>
      </c>
      <c r="B162" s="22" t="s">
        <v>390</v>
      </c>
      <c r="C162" s="14" t="s">
        <v>13</v>
      </c>
      <c r="D162" s="4" t="s">
        <v>246</v>
      </c>
      <c r="E162" s="81">
        <v>17970</v>
      </c>
      <c r="F162" s="80"/>
      <c r="G162" s="40">
        <f>'BPU LOT 4'!J161</f>
        <v>0</v>
      </c>
      <c r="H162" s="45">
        <v>8</v>
      </c>
      <c r="I162" s="32">
        <f t="shared" si="2"/>
        <v>0</v>
      </c>
    </row>
    <row r="163" spans="1:9" x14ac:dyDescent="0.25">
      <c r="A163" s="26" t="s">
        <v>330</v>
      </c>
      <c r="B163" s="21" t="s">
        <v>391</v>
      </c>
      <c r="C163" s="14" t="s">
        <v>13</v>
      </c>
      <c r="D163" s="4" t="s">
        <v>246</v>
      </c>
      <c r="E163" s="81">
        <v>17975</v>
      </c>
      <c r="F163" s="80"/>
      <c r="G163" s="40">
        <f>'BPU LOT 4'!J162</f>
        <v>0</v>
      </c>
      <c r="H163" s="45">
        <v>8</v>
      </c>
      <c r="I163" s="32">
        <f t="shared" si="2"/>
        <v>0</v>
      </c>
    </row>
    <row r="164" spans="1:9" x14ac:dyDescent="0.25">
      <c r="A164" s="25" t="s">
        <v>331</v>
      </c>
      <c r="B164" s="21" t="s">
        <v>392</v>
      </c>
      <c r="C164" s="14" t="s">
        <v>13</v>
      </c>
      <c r="D164" s="4" t="s">
        <v>246</v>
      </c>
      <c r="E164" s="81">
        <v>18175</v>
      </c>
      <c r="F164" s="80"/>
      <c r="G164" s="40">
        <f>'BPU LOT 4'!J163</f>
        <v>0</v>
      </c>
      <c r="H164" s="45">
        <v>2</v>
      </c>
      <c r="I164" s="32">
        <f t="shared" si="2"/>
        <v>0</v>
      </c>
    </row>
    <row r="165" spans="1:9" x14ac:dyDescent="0.25">
      <c r="A165" s="26" t="s">
        <v>332</v>
      </c>
      <c r="B165" s="21" t="s">
        <v>393</v>
      </c>
      <c r="C165" s="14" t="s">
        <v>13</v>
      </c>
      <c r="D165" s="4" t="s">
        <v>246</v>
      </c>
      <c r="E165" s="81">
        <v>18180</v>
      </c>
      <c r="F165" s="80"/>
      <c r="G165" s="40">
        <f>'BPU LOT 4'!J164</f>
        <v>0</v>
      </c>
      <c r="H165" s="45">
        <v>2</v>
      </c>
      <c r="I165" s="32">
        <f t="shared" si="2"/>
        <v>0</v>
      </c>
    </row>
    <row r="166" spans="1:9" x14ac:dyDescent="0.25">
      <c r="A166" s="26" t="s">
        <v>333</v>
      </c>
      <c r="B166" s="22" t="s">
        <v>394</v>
      </c>
      <c r="C166" s="14" t="s">
        <v>13</v>
      </c>
      <c r="D166" s="4" t="s">
        <v>283</v>
      </c>
      <c r="E166" s="81" t="s">
        <v>436</v>
      </c>
      <c r="F166" s="80"/>
      <c r="G166" s="40">
        <f>'BPU LOT 4'!J165</f>
        <v>0</v>
      </c>
      <c r="H166" s="45">
        <v>1</v>
      </c>
      <c r="I166" s="32">
        <f t="shared" si="2"/>
        <v>0</v>
      </c>
    </row>
    <row r="167" spans="1:9" x14ac:dyDescent="0.25">
      <c r="A167" s="25" t="s">
        <v>334</v>
      </c>
      <c r="B167" s="21" t="s">
        <v>395</v>
      </c>
      <c r="C167" s="14" t="s">
        <v>13</v>
      </c>
      <c r="D167" s="4" t="s">
        <v>283</v>
      </c>
      <c r="E167" s="81" t="s">
        <v>437</v>
      </c>
      <c r="F167" s="80"/>
      <c r="G167" s="40">
        <f>'BPU LOT 4'!J166</f>
        <v>0</v>
      </c>
      <c r="H167" s="45">
        <v>1</v>
      </c>
      <c r="I167" s="32">
        <f t="shared" si="2"/>
        <v>0</v>
      </c>
    </row>
    <row r="168" spans="1:9" x14ac:dyDescent="0.25">
      <c r="A168" s="26" t="s">
        <v>335</v>
      </c>
      <c r="B168" s="21" t="s">
        <v>396</v>
      </c>
      <c r="C168" s="14" t="s">
        <v>13</v>
      </c>
      <c r="D168" s="4" t="s">
        <v>283</v>
      </c>
      <c r="E168" s="81" t="s">
        <v>438</v>
      </c>
      <c r="F168" s="80"/>
      <c r="G168" s="40">
        <f>'BPU LOT 4'!J167</f>
        <v>0</v>
      </c>
      <c r="H168" s="45">
        <v>1</v>
      </c>
      <c r="I168" s="32">
        <f t="shared" si="2"/>
        <v>0</v>
      </c>
    </row>
    <row r="169" spans="1:9" x14ac:dyDescent="0.25">
      <c r="A169" s="26" t="s">
        <v>336</v>
      </c>
      <c r="B169" s="21" t="s">
        <v>397</v>
      </c>
      <c r="C169" s="14" t="s">
        <v>13</v>
      </c>
      <c r="D169" s="4" t="s">
        <v>283</v>
      </c>
      <c r="E169" s="81" t="s">
        <v>439</v>
      </c>
      <c r="F169" s="80"/>
      <c r="G169" s="40">
        <f>'BPU LOT 4'!J168</f>
        <v>0</v>
      </c>
      <c r="H169" s="45">
        <v>1</v>
      </c>
      <c r="I169" s="32">
        <f t="shared" si="2"/>
        <v>0</v>
      </c>
    </row>
    <row r="170" spans="1:9" x14ac:dyDescent="0.25">
      <c r="A170" s="25" t="s">
        <v>337</v>
      </c>
      <c r="B170" s="22" t="s">
        <v>398</v>
      </c>
      <c r="C170" s="14" t="s">
        <v>13</v>
      </c>
      <c r="D170" s="4" t="s">
        <v>283</v>
      </c>
      <c r="E170" s="81" t="s">
        <v>440</v>
      </c>
      <c r="F170" s="80"/>
      <c r="G170" s="40">
        <f>'BPU LOT 4'!J169</f>
        <v>0</v>
      </c>
      <c r="H170" s="45">
        <v>4</v>
      </c>
      <c r="I170" s="32">
        <f t="shared" si="2"/>
        <v>0</v>
      </c>
    </row>
    <row r="171" spans="1:9" x14ac:dyDescent="0.25">
      <c r="A171" s="26" t="s">
        <v>338</v>
      </c>
      <c r="B171" s="21" t="s">
        <v>399</v>
      </c>
      <c r="C171" s="14" t="s">
        <v>13</v>
      </c>
      <c r="D171" s="4" t="s">
        <v>283</v>
      </c>
      <c r="E171" s="83">
        <v>28909</v>
      </c>
      <c r="F171" s="80"/>
      <c r="G171" s="40">
        <f>'BPU LOT 4'!J170</f>
        <v>0</v>
      </c>
      <c r="H171" s="45">
        <v>10</v>
      </c>
      <c r="I171" s="32">
        <f t="shared" si="2"/>
        <v>0</v>
      </c>
    </row>
    <row r="172" spans="1:9" x14ac:dyDescent="0.25">
      <c r="A172" s="26" t="s">
        <v>339</v>
      </c>
      <c r="B172" s="21" t="s">
        <v>400</v>
      </c>
      <c r="C172" s="14" t="s">
        <v>13</v>
      </c>
      <c r="D172" s="4" t="s">
        <v>283</v>
      </c>
      <c r="E172" s="83">
        <v>31107</v>
      </c>
      <c r="F172" s="80"/>
      <c r="G172" s="40">
        <f>'BPU LOT 4'!J171</f>
        <v>0</v>
      </c>
      <c r="H172" s="45">
        <v>2</v>
      </c>
      <c r="I172" s="32">
        <f t="shared" si="2"/>
        <v>0</v>
      </c>
    </row>
    <row r="173" spans="1:9" x14ac:dyDescent="0.25">
      <c r="A173" s="25" t="s">
        <v>340</v>
      </c>
      <c r="B173" s="21" t="s">
        <v>401</v>
      </c>
      <c r="C173" s="14" t="s">
        <v>13</v>
      </c>
      <c r="D173" s="4" t="s">
        <v>283</v>
      </c>
      <c r="E173" s="83">
        <v>31111</v>
      </c>
      <c r="F173" s="98"/>
      <c r="G173" s="40">
        <f>'BPU LOT 4'!J172</f>
        <v>0</v>
      </c>
      <c r="H173" s="45">
        <v>2</v>
      </c>
      <c r="I173" s="32">
        <f t="shared" si="2"/>
        <v>0</v>
      </c>
    </row>
    <row r="174" spans="1:9" ht="16.5" thickBot="1" x14ac:dyDescent="0.3">
      <c r="A174" s="23" t="s">
        <v>441</v>
      </c>
      <c r="B174" s="15"/>
      <c r="C174" s="92"/>
      <c r="D174" s="92"/>
      <c r="E174" s="93"/>
      <c r="F174" s="15"/>
      <c r="G174" s="94"/>
      <c r="H174" s="95"/>
      <c r="I174" s="93"/>
    </row>
    <row r="175" spans="1:9" ht="15.75" thickTop="1" x14ac:dyDescent="0.25">
      <c r="A175" s="25" t="s">
        <v>19</v>
      </c>
      <c r="B175" s="20" t="s">
        <v>442</v>
      </c>
      <c r="C175" s="14" t="s">
        <v>13</v>
      </c>
      <c r="D175" s="14" t="s">
        <v>283</v>
      </c>
      <c r="E175" s="84" t="s">
        <v>445</v>
      </c>
      <c r="G175" s="40">
        <f>'BPU LOT 4'!J174</f>
        <v>0</v>
      </c>
      <c r="H175" s="45">
        <v>200</v>
      </c>
      <c r="I175" s="32">
        <f>G175*H175</f>
        <v>0</v>
      </c>
    </row>
    <row r="176" spans="1:9" x14ac:dyDescent="0.25">
      <c r="A176" s="26" t="s">
        <v>20</v>
      </c>
      <c r="B176" s="22" t="s">
        <v>443</v>
      </c>
      <c r="C176" s="14" t="s">
        <v>13</v>
      </c>
      <c r="D176" s="14" t="s">
        <v>283</v>
      </c>
      <c r="E176" s="85" t="s">
        <v>446</v>
      </c>
      <c r="G176" s="40">
        <f>'BPU LOT 4'!J175</f>
        <v>0</v>
      </c>
      <c r="H176" s="45">
        <v>1</v>
      </c>
      <c r="I176" s="32">
        <f t="shared" ref="I176" si="3">G176*H176</f>
        <v>0</v>
      </c>
    </row>
    <row r="177" spans="1:9" ht="30" x14ac:dyDescent="0.25">
      <c r="A177" s="26" t="s">
        <v>21</v>
      </c>
      <c r="B177" s="21" t="s">
        <v>444</v>
      </c>
      <c r="C177" s="14" t="s">
        <v>13</v>
      </c>
      <c r="D177" s="14" t="s">
        <v>246</v>
      </c>
      <c r="E177" s="86">
        <v>33772</v>
      </c>
      <c r="F177" s="97"/>
      <c r="G177" s="40">
        <f>'BPU LOT 4'!J176</f>
        <v>0</v>
      </c>
      <c r="H177" s="45">
        <v>5</v>
      </c>
      <c r="I177" s="32">
        <f>G177*H177</f>
        <v>0</v>
      </c>
    </row>
    <row r="178" spans="1:9" ht="16.5" thickBot="1" x14ac:dyDescent="0.3">
      <c r="A178" s="23" t="s">
        <v>447</v>
      </c>
      <c r="B178" s="15"/>
      <c r="C178" s="92"/>
      <c r="D178" s="92"/>
      <c r="E178" s="93"/>
      <c r="F178" s="15"/>
      <c r="G178" s="94"/>
      <c r="H178" s="95"/>
      <c r="I178" s="93"/>
    </row>
    <row r="179" spans="1:9" ht="30.75" thickTop="1" x14ac:dyDescent="0.25">
      <c r="A179" s="25" t="s">
        <v>24</v>
      </c>
      <c r="B179" s="20" t="s">
        <v>473</v>
      </c>
      <c r="C179" s="14" t="s">
        <v>13</v>
      </c>
      <c r="D179" s="14" t="s">
        <v>22</v>
      </c>
      <c r="E179" s="79" t="s">
        <v>22</v>
      </c>
      <c r="G179" s="40">
        <f>'BPU LOT 4'!J178</f>
        <v>0</v>
      </c>
      <c r="H179" s="45">
        <v>1</v>
      </c>
      <c r="I179" s="32">
        <f>G179*H179</f>
        <v>0</v>
      </c>
    </row>
    <row r="180" spans="1:9" ht="30" x14ac:dyDescent="0.25">
      <c r="A180" s="26" t="s">
        <v>25</v>
      </c>
      <c r="B180" s="21" t="s">
        <v>474</v>
      </c>
      <c r="C180" s="14" t="s">
        <v>13</v>
      </c>
      <c r="D180" s="14" t="s">
        <v>22</v>
      </c>
      <c r="E180" s="81" t="s">
        <v>22</v>
      </c>
      <c r="G180" s="40">
        <f>'BPU LOT 4'!J179</f>
        <v>0</v>
      </c>
      <c r="H180" s="45">
        <v>1</v>
      </c>
      <c r="I180" s="32">
        <f t="shared" ref="I180:I181" si="4">G180*H180</f>
        <v>0</v>
      </c>
    </row>
    <row r="181" spans="1:9" ht="30" x14ac:dyDescent="0.25">
      <c r="A181" s="26" t="s">
        <v>26</v>
      </c>
      <c r="B181" s="21" t="s">
        <v>475</v>
      </c>
      <c r="C181" s="14" t="s">
        <v>13</v>
      </c>
      <c r="D181" s="14" t="s">
        <v>22</v>
      </c>
      <c r="E181" s="81" t="s">
        <v>22</v>
      </c>
      <c r="G181" s="40">
        <f>'BPU LOT 4'!J180</f>
        <v>0</v>
      </c>
      <c r="H181" s="45">
        <v>4</v>
      </c>
      <c r="I181" s="32">
        <f t="shared" si="4"/>
        <v>0</v>
      </c>
    </row>
    <row r="182" spans="1:9" ht="30" x14ac:dyDescent="0.25">
      <c r="A182" s="25" t="s">
        <v>27</v>
      </c>
      <c r="B182" s="21" t="s">
        <v>476</v>
      </c>
      <c r="C182" s="14" t="s">
        <v>13</v>
      </c>
      <c r="D182" s="14" t="s">
        <v>22</v>
      </c>
      <c r="E182" s="81" t="s">
        <v>22</v>
      </c>
      <c r="F182" s="97"/>
      <c r="G182" s="40">
        <f>'BPU LOT 4'!J181</f>
        <v>0</v>
      </c>
      <c r="H182" s="45">
        <v>2</v>
      </c>
      <c r="I182" s="32">
        <f>G182*H182</f>
        <v>0</v>
      </c>
    </row>
    <row r="183" spans="1:9" ht="16.5" thickBot="1" x14ac:dyDescent="0.3">
      <c r="A183" s="23" t="s">
        <v>448</v>
      </c>
      <c r="B183" s="15"/>
      <c r="C183" s="92"/>
      <c r="D183" s="92"/>
      <c r="E183" s="93"/>
      <c r="F183" s="15"/>
      <c r="G183" s="94"/>
      <c r="H183" s="95"/>
      <c r="I183" s="93"/>
    </row>
    <row r="184" spans="1:9" ht="30.75" thickTop="1" x14ac:dyDescent="0.25">
      <c r="A184" s="25" t="s">
        <v>28</v>
      </c>
      <c r="B184" s="20" t="s">
        <v>449</v>
      </c>
      <c r="C184" s="14" t="s">
        <v>13</v>
      </c>
      <c r="D184" s="14" t="s">
        <v>452</v>
      </c>
      <c r="E184" s="79">
        <v>33946799</v>
      </c>
      <c r="G184" s="40">
        <f>'BPU LOT 4'!J183</f>
        <v>0</v>
      </c>
      <c r="H184" s="45">
        <v>100</v>
      </c>
      <c r="I184" s="32">
        <f>G184*H184</f>
        <v>0</v>
      </c>
    </row>
    <row r="185" spans="1:9" ht="30" x14ac:dyDescent="0.25">
      <c r="A185" s="26" t="s">
        <v>29</v>
      </c>
      <c r="B185" s="21" t="s">
        <v>450</v>
      </c>
      <c r="C185" s="14" t="s">
        <v>13</v>
      </c>
      <c r="D185" s="14" t="s">
        <v>452</v>
      </c>
      <c r="E185" s="81">
        <v>33948199</v>
      </c>
      <c r="G185" s="40">
        <f>'BPU LOT 4'!J184</f>
        <v>0</v>
      </c>
      <c r="H185" s="45">
        <v>100</v>
      </c>
      <c r="I185" s="32">
        <f>G185*H185</f>
        <v>0</v>
      </c>
    </row>
    <row r="186" spans="1:9" ht="30" x14ac:dyDescent="0.25">
      <c r="A186" s="26" t="s">
        <v>30</v>
      </c>
      <c r="B186" s="21" t="s">
        <v>451</v>
      </c>
      <c r="C186" s="14" t="s">
        <v>13</v>
      </c>
      <c r="D186" s="14" t="s">
        <v>452</v>
      </c>
      <c r="E186" s="81">
        <v>33950499</v>
      </c>
      <c r="F186" s="97"/>
      <c r="G186" s="40">
        <f>'BPU LOT 4'!J185</f>
        <v>0</v>
      </c>
      <c r="H186" s="45">
        <v>100</v>
      </c>
      <c r="I186" s="32">
        <f t="shared" ref="I186" si="5">G186*H186</f>
        <v>0</v>
      </c>
    </row>
    <row r="187" spans="1:9" ht="16.5" thickBot="1" x14ac:dyDescent="0.3">
      <c r="A187" s="23" t="s">
        <v>453</v>
      </c>
      <c r="B187" s="15"/>
      <c r="C187" s="92"/>
      <c r="D187" s="92"/>
      <c r="E187" s="93"/>
      <c r="F187" s="15"/>
      <c r="G187" s="94"/>
      <c r="H187" s="95"/>
      <c r="I187" s="93"/>
    </row>
    <row r="188" spans="1:9" ht="30.75" thickTop="1" x14ac:dyDescent="0.25">
      <c r="A188" s="25" t="s">
        <v>31</v>
      </c>
      <c r="B188" s="22" t="s">
        <v>454</v>
      </c>
      <c r="C188" s="14" t="s">
        <v>13</v>
      </c>
      <c r="D188" s="87" t="s">
        <v>465</v>
      </c>
      <c r="E188" s="79" t="s">
        <v>458</v>
      </c>
      <c r="G188" s="40">
        <f>'BPU LOT 4'!J187</f>
        <v>0</v>
      </c>
      <c r="H188" s="45">
        <v>2</v>
      </c>
      <c r="I188" s="32">
        <f t="shared" ref="I188:I190" si="6">G188*H188</f>
        <v>0</v>
      </c>
    </row>
    <row r="189" spans="1:9" ht="30" x14ac:dyDescent="0.25">
      <c r="A189" s="26" t="s">
        <v>32</v>
      </c>
      <c r="B189" s="22" t="s">
        <v>455</v>
      </c>
      <c r="C189" s="14" t="s">
        <v>13</v>
      </c>
      <c r="D189" s="87" t="s">
        <v>465</v>
      </c>
      <c r="E189" s="81" t="s">
        <v>459</v>
      </c>
      <c r="G189" s="40">
        <f>'BPU LOT 4'!J188</f>
        <v>0</v>
      </c>
      <c r="H189" s="45">
        <v>4</v>
      </c>
      <c r="I189" s="32">
        <f t="shared" si="6"/>
        <v>0</v>
      </c>
    </row>
    <row r="190" spans="1:9" ht="30" x14ac:dyDescent="0.25">
      <c r="A190" s="26" t="s">
        <v>33</v>
      </c>
      <c r="B190" s="22" t="s">
        <v>456</v>
      </c>
      <c r="C190" s="14" t="s">
        <v>13</v>
      </c>
      <c r="D190" s="87" t="s">
        <v>465</v>
      </c>
      <c r="E190" s="81" t="s">
        <v>460</v>
      </c>
      <c r="G190" s="40">
        <f>'BPU LOT 4'!J189</f>
        <v>0</v>
      </c>
      <c r="H190" s="45">
        <v>3</v>
      </c>
      <c r="I190" s="32">
        <f t="shared" si="6"/>
        <v>0</v>
      </c>
    </row>
    <row r="191" spans="1:9" ht="16.5" customHeight="1" x14ac:dyDescent="0.25">
      <c r="A191" s="25" t="s">
        <v>34</v>
      </c>
      <c r="B191" s="22" t="s">
        <v>457</v>
      </c>
      <c r="C191" s="14" t="s">
        <v>13</v>
      </c>
      <c r="D191" s="87" t="s">
        <v>466</v>
      </c>
      <c r="E191" s="81" t="s">
        <v>461</v>
      </c>
      <c r="F191" s="97"/>
      <c r="G191" s="40">
        <f>'BPU LOT 4'!J190</f>
        <v>0</v>
      </c>
      <c r="H191" s="45">
        <v>2</v>
      </c>
      <c r="I191" s="32">
        <f>G191*H191</f>
        <v>0</v>
      </c>
    </row>
    <row r="192" spans="1:9" ht="16.5" thickBot="1" x14ac:dyDescent="0.3">
      <c r="A192" s="23" t="s">
        <v>483</v>
      </c>
      <c r="B192" s="15"/>
      <c r="C192" s="92"/>
      <c r="D192" s="92"/>
      <c r="E192" s="93"/>
      <c r="F192" s="15"/>
      <c r="G192" s="94"/>
      <c r="H192" s="95"/>
      <c r="I192" s="93"/>
    </row>
    <row r="193" spans="1:9" ht="30.75" thickTop="1" x14ac:dyDescent="0.25">
      <c r="A193" s="25" t="s">
        <v>35</v>
      </c>
      <c r="B193" s="20" t="s">
        <v>467</v>
      </c>
      <c r="C193" s="14" t="s">
        <v>13</v>
      </c>
      <c r="D193" s="14" t="s">
        <v>466</v>
      </c>
      <c r="E193" s="91" t="s">
        <v>477</v>
      </c>
      <c r="G193" s="40">
        <f>'BPU LOT 4'!J192</f>
        <v>0</v>
      </c>
      <c r="H193" s="45">
        <v>10</v>
      </c>
      <c r="I193" s="32">
        <f>G193*H193</f>
        <v>0</v>
      </c>
    </row>
    <row r="194" spans="1:9" x14ac:dyDescent="0.25">
      <c r="A194" s="26" t="s">
        <v>36</v>
      </c>
      <c r="B194" s="22" t="s">
        <v>468</v>
      </c>
      <c r="C194" s="14" t="s">
        <v>13</v>
      </c>
      <c r="D194" s="14" t="s">
        <v>466</v>
      </c>
      <c r="E194" s="81" t="s">
        <v>478</v>
      </c>
      <c r="G194" s="40">
        <f>'BPU LOT 4'!J193</f>
        <v>0</v>
      </c>
      <c r="H194" s="45">
        <v>3</v>
      </c>
      <c r="I194" s="32">
        <f t="shared" ref="I194:I198" si="7">G194*H194</f>
        <v>0</v>
      </c>
    </row>
    <row r="195" spans="1:9" x14ac:dyDescent="0.25">
      <c r="A195" s="26" t="s">
        <v>37</v>
      </c>
      <c r="B195" s="21" t="s">
        <v>469</v>
      </c>
      <c r="C195" s="14" t="s">
        <v>13</v>
      </c>
      <c r="D195" s="14" t="s">
        <v>466</v>
      </c>
      <c r="E195" s="81" t="s">
        <v>479</v>
      </c>
      <c r="G195" s="40">
        <f>'BPU LOT 4'!J194</f>
        <v>0</v>
      </c>
      <c r="H195" s="45">
        <v>50</v>
      </c>
      <c r="I195" s="32">
        <f t="shared" si="7"/>
        <v>0</v>
      </c>
    </row>
    <row r="196" spans="1:9" x14ac:dyDescent="0.25">
      <c r="A196" s="25" t="s">
        <v>462</v>
      </c>
      <c r="B196" s="22" t="s">
        <v>470</v>
      </c>
      <c r="C196" s="14" t="s">
        <v>13</v>
      </c>
      <c r="D196" s="14" t="s">
        <v>466</v>
      </c>
      <c r="E196" s="81" t="s">
        <v>480</v>
      </c>
      <c r="G196" s="40">
        <f>'BPU LOT 4'!J195</f>
        <v>0</v>
      </c>
      <c r="H196" s="45">
        <v>50</v>
      </c>
      <c r="I196" s="32">
        <f t="shared" si="7"/>
        <v>0</v>
      </c>
    </row>
    <row r="197" spans="1:9" x14ac:dyDescent="0.25">
      <c r="A197" s="26" t="s">
        <v>463</v>
      </c>
      <c r="B197" s="21" t="s">
        <v>471</v>
      </c>
      <c r="C197" s="14" t="s">
        <v>13</v>
      </c>
      <c r="D197" s="14" t="s">
        <v>466</v>
      </c>
      <c r="E197" s="81" t="s">
        <v>481</v>
      </c>
      <c r="G197" s="40">
        <f>'BPU LOT 4'!J196</f>
        <v>0</v>
      </c>
      <c r="H197" s="45">
        <v>50</v>
      </c>
      <c r="I197" s="32">
        <f t="shared" si="7"/>
        <v>0</v>
      </c>
    </row>
    <row r="198" spans="1:9" x14ac:dyDescent="0.25">
      <c r="A198" s="26" t="s">
        <v>464</v>
      </c>
      <c r="B198" s="22" t="s">
        <v>472</v>
      </c>
      <c r="C198" s="14" t="s">
        <v>13</v>
      </c>
      <c r="D198" s="14" t="s">
        <v>466</v>
      </c>
      <c r="E198" s="81" t="s">
        <v>482</v>
      </c>
      <c r="F198" s="97"/>
      <c r="G198" s="40">
        <f>'BPU LOT 4'!J197</f>
        <v>0</v>
      </c>
      <c r="H198" s="45">
        <v>4</v>
      </c>
      <c r="I198" s="32">
        <f t="shared" si="7"/>
        <v>0</v>
      </c>
    </row>
    <row r="199" spans="1:9" ht="16.5" thickBot="1" x14ac:dyDescent="0.3">
      <c r="A199" s="23" t="s">
        <v>484</v>
      </c>
      <c r="B199" s="15"/>
      <c r="C199" s="92"/>
      <c r="D199" s="92"/>
      <c r="E199" s="93"/>
      <c r="F199" s="15"/>
      <c r="G199" s="94"/>
      <c r="H199" s="95"/>
      <c r="I199" s="93"/>
    </row>
    <row r="200" spans="1:9" ht="15.75" thickTop="1" x14ac:dyDescent="0.25">
      <c r="A200" s="25" t="s">
        <v>38</v>
      </c>
      <c r="B200" s="22" t="s">
        <v>485</v>
      </c>
      <c r="C200" s="14" t="s">
        <v>13</v>
      </c>
      <c r="D200" s="14" t="s">
        <v>487</v>
      </c>
      <c r="E200" s="79">
        <v>19652</v>
      </c>
      <c r="G200" s="40">
        <f>'BPU LOT 4'!J199</f>
        <v>0</v>
      </c>
      <c r="H200" s="45">
        <v>1</v>
      </c>
      <c r="I200" s="32">
        <f t="shared" ref="I200:I202" si="8">G200*H200</f>
        <v>0</v>
      </c>
    </row>
    <row r="201" spans="1:9" ht="30" x14ac:dyDescent="0.25">
      <c r="A201" s="26" t="s">
        <v>39</v>
      </c>
      <c r="B201" s="21" t="s">
        <v>488</v>
      </c>
      <c r="C201" s="14" t="s">
        <v>13</v>
      </c>
      <c r="D201" s="14" t="s">
        <v>489</v>
      </c>
      <c r="E201" s="81">
        <v>57550</v>
      </c>
      <c r="G201" s="40">
        <f>'BPU LOT 4'!J200</f>
        <v>0</v>
      </c>
      <c r="H201" s="45">
        <v>10</v>
      </c>
      <c r="I201" s="32">
        <f>G201*H201</f>
        <v>0</v>
      </c>
    </row>
    <row r="202" spans="1:9" ht="20.25" customHeight="1" thickBot="1" x14ac:dyDescent="0.3">
      <c r="A202" s="88" t="s">
        <v>40</v>
      </c>
      <c r="B202" s="52" t="s">
        <v>486</v>
      </c>
      <c r="C202" s="29" t="s">
        <v>13</v>
      </c>
      <c r="D202" s="29" t="s">
        <v>489</v>
      </c>
      <c r="E202" s="89">
        <v>11773</v>
      </c>
      <c r="G202" s="41">
        <f>'BPU LOT 4'!J201</f>
        <v>0</v>
      </c>
      <c r="H202" s="46">
        <v>10</v>
      </c>
      <c r="I202" s="38">
        <f t="shared" si="8"/>
        <v>0</v>
      </c>
    </row>
    <row r="203" spans="1:9" ht="15.75" thickBot="1" x14ac:dyDescent="0.3"/>
    <row r="204" spans="1:9" ht="36.75" customHeight="1" thickBot="1" x14ac:dyDescent="0.3">
      <c r="G204" s="113" t="s">
        <v>44</v>
      </c>
      <c r="H204" s="114"/>
      <c r="I204" s="50" t="s">
        <v>46</v>
      </c>
    </row>
    <row r="205" spans="1:9" ht="61.5" customHeight="1" x14ac:dyDescent="0.25">
      <c r="G205" s="115" t="str">
        <f>A12</f>
        <v>1-SYSTÈMES DE GOULOTTES, COLONNES ET DISTRIBUTION PAR LE SOL, SYSTEMES DE CHEMINS CABLES, APPAREILLAGE</v>
      </c>
      <c r="H205" s="116"/>
      <c r="I205" s="49">
        <f>SUM(I13:I111)</f>
        <v>0</v>
      </c>
    </row>
    <row r="206" spans="1:9" ht="81" customHeight="1" x14ac:dyDescent="0.25">
      <c r="G206" s="117" t="str">
        <f>A112</f>
        <v xml:space="preserve">2-PROTECTION DE PUISSANCE CANALISATION ELECTRIQUES, COMMANDE MODULAIRE, CONNEXION, REPARTITION, COFFRET ARMOIRE DE DISTRIBUTION </v>
      </c>
      <c r="H206" s="118"/>
      <c r="I206" s="47">
        <f>SUM(I113:I173)</f>
        <v>0</v>
      </c>
    </row>
    <row r="207" spans="1:9" ht="36.75" customHeight="1" x14ac:dyDescent="0.25">
      <c r="G207" s="117" t="str">
        <f>A174</f>
        <v>3-RESEAU VDI</v>
      </c>
      <c r="H207" s="118"/>
      <c r="I207" s="47">
        <f>SUM(I175:I177)</f>
        <v>0</v>
      </c>
    </row>
    <row r="208" spans="1:9" ht="36.75" customHeight="1" x14ac:dyDescent="0.25">
      <c r="G208" s="117" t="str">
        <f>A178</f>
        <v>4-SOLUTION EN CABLE ELECTRIQUE</v>
      </c>
      <c r="H208" s="118"/>
      <c r="I208" s="47">
        <f>SUM(I179:I182)</f>
        <v>0</v>
      </c>
    </row>
    <row r="209" spans="7:9" ht="36.75" customHeight="1" x14ac:dyDescent="0.25">
      <c r="G209" s="117" t="str">
        <f>A183</f>
        <v xml:space="preserve">5-ECLAIRAGES EXTERIEUR, ET INTERIEUR </v>
      </c>
      <c r="H209" s="118"/>
      <c r="I209" s="47">
        <f>SUM(I184:I186)</f>
        <v>0</v>
      </c>
    </row>
    <row r="210" spans="7:9" ht="36.75" customHeight="1" x14ac:dyDescent="0.25">
      <c r="G210" s="117" t="str">
        <f>A187</f>
        <v>6-APPAREILS DE MESURE</v>
      </c>
      <c r="H210" s="118"/>
      <c r="I210" s="47">
        <f>SUM(I188:I191)</f>
        <v>0</v>
      </c>
    </row>
    <row r="211" spans="7:9" ht="36.75" customHeight="1" x14ac:dyDescent="0.25">
      <c r="G211" s="117" t="str">
        <f>A192</f>
        <v>7-EQUIPEMENTS DE SECURITE</v>
      </c>
      <c r="H211" s="118"/>
      <c r="I211" s="47">
        <f>SUM(I193:I198)</f>
        <v>0</v>
      </c>
    </row>
    <row r="212" spans="7:9" ht="36.75" customHeight="1" thickBot="1" x14ac:dyDescent="0.3">
      <c r="G212" s="117" t="str">
        <f>A199</f>
        <v>8-PETIT MATERIEL, OUTILLAGE, EQUIPEMENT ELECTROPORTATIF</v>
      </c>
      <c r="H212" s="118"/>
      <c r="I212" s="47">
        <f>SUM(I200:I202)</f>
        <v>0</v>
      </c>
    </row>
    <row r="213" spans="7:9" ht="41.25" customHeight="1" thickBot="1" x14ac:dyDescent="0.3">
      <c r="G213" s="111" t="s">
        <v>45</v>
      </c>
      <c r="H213" s="112"/>
      <c r="I213" s="48">
        <f>SUM(I205:I212)</f>
        <v>0</v>
      </c>
    </row>
  </sheetData>
  <mergeCells count="16">
    <mergeCell ref="A2:I3"/>
    <mergeCell ref="A5:I5"/>
    <mergeCell ref="B8:E8"/>
    <mergeCell ref="G8:H8"/>
    <mergeCell ref="G10:I10"/>
    <mergeCell ref="A6:I6"/>
    <mergeCell ref="G213:H21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212:H212"/>
  </mergeCells>
  <pageMargins left="0.70866141732283472" right="0.70866141732283472" top="0.74803149606299213" bottom="0.74803149606299213" header="0.31496062992125984" footer="0.31496062992125984"/>
  <pageSetup paperSize="9" scale="77" fitToHeight="0" pageOrder="overThenDown" orientation="landscape" r:id="rId1"/>
  <headerFooter>
    <oddHeader>&amp;CDETAIL QUANTITATIF ESTIMATIF</oddHeader>
    <oddFooter>&amp;LDQE
LOT 4 : ARTICLES D'ELECTRICITE – ZONE CENTRE&amp;R&amp;P/&amp;N</oddFooter>
  </headerFooter>
  <rowBreaks count="1" manualBreakCount="1">
    <brk id="13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4</vt:lpstr>
      <vt:lpstr>DQE LOT 4</vt:lpstr>
      <vt:lpstr>'BPU LOT 4'!Impression_des_titres</vt:lpstr>
      <vt:lpstr>'DQE LOT 4'!Impression_des_titres</vt:lpstr>
      <vt:lpstr>'BPU LOT 4'!Zone_d_impression</vt:lpstr>
      <vt:lpstr>'DQE LOT 4'!Zone_d_impression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2025-03-24T13:18:31Z</cp:lastPrinted>
  <dcterms:created xsi:type="dcterms:W3CDTF">2025-01-13T12:54:39Z</dcterms:created>
  <dcterms:modified xsi:type="dcterms:W3CDTF">2025-03-24T15:00:29Z</dcterms:modified>
</cp:coreProperties>
</file>